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1"/>
  <workbookPr/>
  <mc:AlternateContent xmlns:mc="http://schemas.openxmlformats.org/markup-compatibility/2006">
    <mc:Choice Requires="x15">
      <x15ac:absPath xmlns:x15ac="http://schemas.microsoft.com/office/spreadsheetml/2010/11/ac" url="/Users/karstenstier/Nextcloud/BVSA/015 Formulare/008 Reisekostenformulare/"/>
    </mc:Choice>
  </mc:AlternateContent>
  <xr:revisionPtr revIDLastSave="0" documentId="13_ncr:1_{27CC045C-476C-0A4F-8439-8311BC477ED2}" xr6:coauthVersionLast="47" xr6:coauthVersionMax="47" xr10:uidLastSave="{00000000-0000-0000-0000-000000000000}"/>
  <workbookProtection workbookPassword="F308" lockStructure="1"/>
  <bookViews>
    <workbookView xWindow="0" yWindow="460" windowWidth="28800" windowHeight="16260" tabRatio="614" xr2:uid="{00000000-000D-0000-FFFF-FFFF00000000}"/>
  </bookViews>
  <sheets>
    <sheet name="R.K. Formular" sheetId="1" r:id="rId1"/>
    <sheet name="R.K.-Grundlagen" sheetId="4" r:id="rId2"/>
  </sheets>
  <definedNames>
    <definedName name="_xlnm.Print_Area" localSheetId="0">'R.K. Formular'!$A$1:$N$55</definedName>
    <definedName name="_xlnm.Print_Area" localSheetId="1">'R.K.-Grundlagen'!$A$1:$H$40</definedName>
    <definedName name="Kontrollkästchen1" localSheetId="0">'R.K. Formular'!#REF!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9" i="4" l="1"/>
  <c r="P21" i="1" l="1"/>
  <c r="P23" i="1"/>
  <c r="I23" i="1" s="1"/>
  <c r="Q12" i="1"/>
  <c r="Q44" i="1"/>
  <c r="Q45" i="1"/>
  <c r="S45" i="1"/>
  <c r="S44" i="1"/>
  <c r="R44" i="1"/>
  <c r="R45" i="1"/>
  <c r="S19" i="1"/>
  <c r="S17" i="1"/>
  <c r="T19" i="1"/>
  <c r="T17" i="1"/>
  <c r="Z32" i="1"/>
  <c r="Z31" i="1"/>
  <c r="U10" i="1"/>
  <c r="U9" i="1"/>
  <c r="S11" i="1"/>
  <c r="S6" i="1"/>
  <c r="S7" i="1"/>
  <c r="S8" i="1"/>
  <c r="S9" i="1"/>
  <c r="S10" i="1"/>
  <c r="Q7" i="1"/>
  <c r="Q8" i="1"/>
  <c r="Q9" i="1"/>
  <c r="Q10" i="1"/>
  <c r="Q11" i="1"/>
  <c r="Q13" i="1"/>
  <c r="Q6" i="1"/>
  <c r="C22" i="1"/>
  <c r="Q14" i="1" l="1"/>
  <c r="D18" i="1"/>
  <c r="I20" i="1"/>
  <c r="V18" i="1"/>
  <c r="W18" i="1" s="1"/>
  <c r="T25" i="1" s="1"/>
  <c r="S14" i="1"/>
  <c r="J20" i="1" l="1"/>
  <c r="W20" i="1"/>
  <c r="T26" i="1" s="1"/>
  <c r="T42" i="1"/>
  <c r="Q46" i="1" s="1"/>
  <c r="Q47" i="1" s="1"/>
  <c r="X21" i="1"/>
  <c r="U27" i="1" s="1"/>
  <c r="B39" i="1" s="1"/>
  <c r="J39" i="1" s="1"/>
  <c r="L39" i="1" s="1"/>
  <c r="X17" i="1"/>
  <c r="S25" i="1"/>
  <c r="B37" i="1" s="1"/>
  <c r="J37" i="1" s="1"/>
  <c r="L37" i="1" s="1"/>
  <c r="J45" i="1"/>
  <c r="L45" i="1" s="1"/>
  <c r="J17" i="1"/>
  <c r="J25" i="1"/>
  <c r="J19" i="1"/>
  <c r="J24" i="1"/>
  <c r="J23" i="1"/>
  <c r="L30" i="1"/>
  <c r="L32" i="1" s="1"/>
  <c r="J21" i="1"/>
  <c r="J18" i="1"/>
  <c r="R46" i="1"/>
  <c r="R47" i="1" s="1"/>
  <c r="S46" i="1" l="1"/>
  <c r="S47" i="1" s="1"/>
  <c r="D36" i="1" s="1"/>
  <c r="S26" i="1"/>
  <c r="B38" i="1" s="1"/>
  <c r="J38" i="1" s="1"/>
  <c r="L38" i="1" s="1"/>
  <c r="J40" i="1" s="1"/>
  <c r="L41" i="1" s="1"/>
  <c r="J27" i="1"/>
  <c r="L27" i="1" s="1"/>
  <c r="L48" i="1" l="1"/>
</calcChain>
</file>

<file path=xl/sharedStrings.xml><?xml version="1.0" encoding="utf-8"?>
<sst xmlns="http://schemas.openxmlformats.org/spreadsheetml/2006/main" count="174" uniqueCount="127">
  <si>
    <t>Name:</t>
  </si>
  <si>
    <t>Abreiseort:</t>
  </si>
  <si>
    <t>Vorname:</t>
  </si>
  <si>
    <t>Reiseziel:</t>
  </si>
  <si>
    <t>Straße:</t>
  </si>
  <si>
    <t>Rückreiseort:</t>
  </si>
  <si>
    <t>Wohnort:</t>
  </si>
  <si>
    <t>Abfahrt:</t>
  </si>
  <si>
    <t>Bank:</t>
  </si>
  <si>
    <t>Ankunft:</t>
  </si>
  <si>
    <t>BLZ:</t>
  </si>
  <si>
    <t>Reisezweck:</t>
  </si>
  <si>
    <t>Kto-Nr.:</t>
  </si>
  <si>
    <t>Fahrtkosten</t>
  </si>
  <si>
    <t>Bahn:</t>
  </si>
  <si>
    <t>Flugzeug:</t>
  </si>
  <si>
    <t>Tankbelege:</t>
  </si>
  <si>
    <t>Öffentliche Nahverkehrsmittel:</t>
  </si>
  <si>
    <t>Parkgebühren:</t>
  </si>
  <si>
    <t>Summe Fahrtkosten</t>
  </si>
  <si>
    <t>Übernachtungskosten</t>
  </si>
  <si>
    <t>Anz. der Übernachtungen:</t>
  </si>
  <si>
    <t>Summe:</t>
  </si>
  <si>
    <t>Summe Übernachtungskosten</t>
  </si>
  <si>
    <t>Erstattung</t>
  </si>
  <si>
    <t>Frühstück</t>
  </si>
  <si>
    <t>Mittagessen</t>
  </si>
  <si>
    <t>Abendessen</t>
  </si>
  <si>
    <t>Summe Tagegeld</t>
  </si>
  <si>
    <r>
      <t xml:space="preserve">Sonstige Kosten </t>
    </r>
    <r>
      <rPr>
        <sz val="8"/>
        <rFont val="Arial"/>
        <family val="2"/>
      </rPr>
      <t>(bitte begründen)</t>
    </r>
  </si>
  <si>
    <t>Summe Sonstige Kosten</t>
  </si>
  <si>
    <t>Ich versichere die Richtigkeit meiner Angaben.</t>
  </si>
  <si>
    <t>Ort</t>
  </si>
  <si>
    <t>den</t>
  </si>
  <si>
    <t>(Unterschrift)</t>
  </si>
  <si>
    <t>(Unterschrift bei Barauszahlung)</t>
  </si>
  <si>
    <t>EURO</t>
  </si>
  <si>
    <t>á  Euro</t>
  </si>
  <si>
    <t>Tagegeld (Bei Vollverpflegung entfällt das Tagegeld)</t>
  </si>
  <si>
    <t>Anschriftsfeld</t>
  </si>
  <si>
    <t>Name</t>
  </si>
  <si>
    <t>Beginn der Reise:</t>
  </si>
  <si>
    <t>(Ort)</t>
  </si>
  <si>
    <t>(Datum )</t>
  </si>
  <si>
    <t>(Uhrzeit)</t>
  </si>
  <si>
    <t>Ende der Reise:</t>
  </si>
  <si>
    <t>€</t>
  </si>
  <si>
    <t>Zeit</t>
  </si>
  <si>
    <t>24 Stunden</t>
  </si>
  <si>
    <t xml:space="preserve"> der Tage</t>
  </si>
  <si>
    <t>Berechnung</t>
  </si>
  <si>
    <t>Berechung</t>
  </si>
  <si>
    <t>der Tage v.</t>
  </si>
  <si>
    <t>Anreise</t>
  </si>
  <si>
    <t>Abreise</t>
  </si>
  <si>
    <t>Tage ü. 24</t>
  </si>
  <si>
    <t>Stunden</t>
  </si>
  <si>
    <t>Tagessätze</t>
  </si>
  <si>
    <t>Mindesw bei 6€</t>
  </si>
  <si>
    <t>Früh.</t>
  </si>
  <si>
    <t>Mittag</t>
  </si>
  <si>
    <t>Abend</t>
  </si>
  <si>
    <r>
      <t>Abzüge für (</t>
    </r>
    <r>
      <rPr>
        <b/>
        <sz val="8"/>
        <rFont val="Arial"/>
        <family val="2"/>
      </rPr>
      <t>bitte</t>
    </r>
    <r>
      <rPr>
        <sz val="8"/>
        <rFont val="Arial"/>
        <family val="2"/>
      </rPr>
      <t xml:space="preserve"> in die Felder </t>
    </r>
    <r>
      <rPr>
        <b/>
        <sz val="8"/>
        <rFont val="Arial"/>
        <family val="2"/>
      </rPr>
      <t>die Anzahl</t>
    </r>
    <r>
      <rPr>
        <sz val="8"/>
        <rFont val="Arial"/>
        <family val="2"/>
      </rPr>
      <t xml:space="preserve"> schreiben)</t>
    </r>
  </si>
  <si>
    <t>PKW Kennzeichen:</t>
  </si>
  <si>
    <t>Taxibegrünung</t>
  </si>
  <si>
    <t>Summe
Reisekosten</t>
  </si>
  <si>
    <t>Taxi (Bitte begründen):</t>
  </si>
  <si>
    <t>amtl. Kennzeichen des PKW</t>
  </si>
  <si>
    <t>Mahlzeitenüberprüfung</t>
  </si>
  <si>
    <t>Früh</t>
  </si>
  <si>
    <t>Tag von 24</t>
  </si>
  <si>
    <t>Reisetage</t>
  </si>
  <si>
    <t>Fehlerprüf</t>
  </si>
  <si>
    <t>IBAN</t>
  </si>
  <si>
    <t>Tag von 24 h</t>
  </si>
  <si>
    <t>Alles Pflichtfelder, Angaben zwingend erforderlich !!!</t>
  </si>
  <si>
    <t>Reisekostenabrechnung</t>
  </si>
  <si>
    <t>Ressort:</t>
  </si>
  <si>
    <t>Sachlich und rechnerisch richtig:</t>
  </si>
  <si>
    <t>Projekt:</t>
  </si>
  <si>
    <t>Erläuterungen</t>
  </si>
  <si>
    <t xml:space="preserve">allen Personen, die in seinem Auftrage Dienstreisen unternehmen,  Tage-, Übernachtungsgeld und Fahrtkosten. </t>
  </si>
  <si>
    <t>Tagegeld (Verpflegungsmehraufwendungen)</t>
  </si>
  <si>
    <t>Die Höhe des Tagegeldes bestimmt sich nach den Pauschbeträgen des Einkommensteuergesetzes. Es werden erstattet:</t>
  </si>
  <si>
    <t>Bei eintägigen Reisen</t>
  </si>
  <si>
    <t>l</t>
  </si>
  <si>
    <t>Bei mehrtägigen Reisen mit Übernachtung</t>
  </si>
  <si>
    <t>Die tatsächliche Abwesenheit wird für jeden einzelnen Kalendertag ermittelt. Die Erstattung von Verpflegungsmehr-aufwendungen, die über den Gesamtbetrag des Tagegeldes hinausgehen, ist grundsätzlich nicht zulässig.</t>
  </si>
  <si>
    <t>Eine Tätigkeit, die nach 16 Uhr begonnen und vor 8 Uhr des nach folgenden Kalendertags beendet wird, ohne dass eine Übernachtung stattfindet, ist mit der gesamten Abwesenheitsdauer dem Kalendertag der überwiegenden Abwesenheit zuzurechnen.</t>
  </si>
  <si>
    <t>Erhält der Dienstreisende am Ort kostenlos Frühstück, Mittag- oder Abendessen, wird das Tagegeld wie folgt gekürzt:</t>
  </si>
  <si>
    <r>
      <t>l</t>
    </r>
    <r>
      <rPr>
        <sz val="8"/>
        <rFont val="Arial"/>
        <family val="2"/>
      </rPr>
      <t xml:space="preserve"> für Frühstück</t>
    </r>
  </si>
  <si>
    <r>
      <t>l</t>
    </r>
    <r>
      <rPr>
        <sz val="8"/>
        <rFont val="Arial"/>
        <family val="2"/>
      </rPr>
      <t xml:space="preserve"> für Mittagessen</t>
    </r>
  </si>
  <si>
    <r>
      <t>l</t>
    </r>
    <r>
      <rPr>
        <sz val="8"/>
        <rFont val="Arial"/>
        <family val="2"/>
      </rPr>
      <t xml:space="preserve"> für Abendessen</t>
    </r>
  </si>
  <si>
    <t>Die Dauer der Abwesenheit wird durch Beginn und Ende der Reise bestimmt. Als Beginn der Reise gilt der Zeitpunkt, an dem die Wohnung verlassen werden musste. Die Reise ist beendet mit dem Wiedereintreffen in der Wohnung.</t>
  </si>
  <si>
    <t>Übernachtungsgeld</t>
  </si>
  <si>
    <t xml:space="preserve">Für eine notwendige Übernachtung erhalten Dienstreisende pauschal EUR 20,-. Höhere Übernachtungskosten werden erstattet, soweit sie notwendig sind. Übernachtungskosten sind grundsätzlich als notwendig anzusehen, wenn ein Betrag von EUR 60,- nicht überschritten wird. Übersteigen die Übernachtungskosten diesen Betrag, ist deren Notwendigkeit im Einzelfall zu begründen. Bei der Feststellung der Angemessenheit bleiben Anteile für die Verpflegung, z.B. Frühstück, unberücksichtigt. </t>
  </si>
  <si>
    <t>Bei gemeinsamer Übernachtung mehrerer Dienstreisender in einem Mehrbettzimmer sind die Übernachtungskosten gleichmäßig aufzuteilen. Übernachten Dienstreisende mit nicht erstattungsberechtigten Personen in einem Zimmer, ist der Preis erstattungsfähig, der bei alleiniger Nutzung eines Zimmers zu zahlen wäre. Ohne Nachweis sind die Übernachtungskosten nach Personen aufzuteilen.</t>
  </si>
  <si>
    <t xml:space="preserve">Erhält der Dienstreisende unentgeltlich Unterkunft, wird Übernachtungsgeld nicht gewährt. Können keine Belege beigebracht werden, war aber eine Übernachtung erforderlich, kann auf Antrag Übernachtungsgeld pauschal gewährt werden. </t>
  </si>
  <si>
    <t>Fahrtkostenerstattung</t>
  </si>
  <si>
    <t>Grundsätzlich sind Fahrpreisermäßigungen auszunutzen. Dienstreisende, die ihre private BahnCard für Dienstreisen des DBB nutzen, erhalten die Kosten einer nicht aus dienstlichen Gründen gekauften BahnCard auf Antrag erstattet, wenn sie sich vollständig amortisiert haben. Eine anteilige Erstattung ist ausgeschlossen.</t>
  </si>
  <si>
    <t>Unter den Begriff "Fahrtkosten" fallen auch die Aufwendungen für Taxi, Bus, Straßen- und U- bzw. S-Bahn sowie Parkgebühren. Bei Taxiaufwendungen muss nachgewiesen werden, ob triftige Gründe vorliegen. Triftige Gründe für eine Taxibenutzung liegen insbesondere vor, wenn</t>
  </si>
  <si>
    <t xml:space="preserve"> - im Einzelfall dringende dienstliche Gründe vorliegen,</t>
  </si>
  <si>
    <t xml:space="preserve"> - zwingende persönliche Gründe vorliegen (z.B. Gesundheitszustand), </t>
  </si>
  <si>
    <t xml:space="preserve"> - regelmäßig verkehrende Beförderungsmittel nicht oder nicht zeitgerecht verkehren oder</t>
  </si>
  <si>
    <t xml:space="preserve"> - Fahrten zwischen 23 und 6 Uhr</t>
  </si>
  <si>
    <t>das Benutzen dieses Beförderungsmittels für den Zu- und Abgang, sowie Fahrten am Geschäftsort notwendig machen.</t>
  </si>
  <si>
    <t>Ortsunkundigkeit und widrige Wetterverhältnisse sind keine triftigen Gründe.</t>
  </si>
  <si>
    <t>Für den Besuch von Lehrgängen und Turnieren im Inland werden für die Teilnehmer ausschließlich Fahrpreise Bundesbahn 2. Klasse Rückfahrkarte (günstigste Fahrmöglichkeit) erstattet, soweit nichts anderes genehmigt ist.</t>
  </si>
  <si>
    <t>Der BVSA zahlt auf der Grundlage der Reisekostenrichtlinie gemäß Anlage 2 der Finanzodrung</t>
  </si>
  <si>
    <t>Die Rechnung muss auf den Namen des BVSA lauten.</t>
  </si>
  <si>
    <t>Fahrpreise der regelmäßig verkehrenden Verkehrsmittel 2. Klasse, einschl. der Entgelte für die Reservierung von Sitzplätzen</t>
  </si>
  <si>
    <r>
      <t xml:space="preserve">Begründende Belege sind stets im </t>
    </r>
    <r>
      <rPr>
        <u/>
        <sz val="8"/>
        <rFont val="Arial"/>
        <family val="2"/>
      </rPr>
      <t>Original</t>
    </r>
    <r>
      <rPr>
        <sz val="8"/>
        <rFont val="Arial"/>
        <family val="2"/>
      </rPr>
      <t xml:space="preserve"> beizufügen.</t>
    </r>
  </si>
  <si>
    <t>Flugkosten nur mit vorheriger Zustimmung des Vorstandes Finanzen oder des von ihm Beauftragten; Flugreisen sind rechtzeitig bei der BVSA-Geschäftsstelle anzumelden.</t>
  </si>
  <si>
    <t>Mietwagen dürfen grundsätzlich nicht angemietet werden. ln besonders begründeten Ausnahmefällen bedarf es der vorherigen Zustimmung des Vorstandes Finanzen oder eines von ihm Beauftragten. Grundsätzlich können nur die Kosten für die Anmietung eines Kraftfahrzeuges der unteren Mittelklasse (z.B. Golfklasse) erstattet werden.</t>
  </si>
  <si>
    <t>Basketball-Verband Sachsen-Anhalt e.V.</t>
  </si>
  <si>
    <t>siehe IBAN</t>
  </si>
  <si>
    <r>
      <t xml:space="preserve"> </t>
    </r>
    <r>
      <rPr>
        <sz val="8"/>
        <color rgb="FFFF0000"/>
        <rFont val="Arial"/>
        <family val="2"/>
      </rPr>
      <t>EUR 14,00</t>
    </r>
    <r>
      <rPr>
        <sz val="8"/>
        <color theme="1"/>
        <rFont val="Arial"/>
        <family val="2"/>
      </rPr>
      <t xml:space="preserve"> bei einer Abwesenheit von mehr als 8 Stunden</t>
    </r>
  </si>
  <si>
    <r>
      <rPr>
        <sz val="8"/>
        <color rgb="FFFF0000"/>
        <rFont val="Arial"/>
        <family val="2"/>
      </rPr>
      <t>EUR 28,00</t>
    </r>
    <r>
      <rPr>
        <sz val="8"/>
        <rFont val="Arial"/>
        <family val="2"/>
      </rPr>
      <t xml:space="preserve"> für jeden Kalendertag mit 24 Stunden Abwesenheit</t>
    </r>
  </si>
  <si>
    <t>5,60 (20% von 28,00 €)</t>
  </si>
  <si>
    <t>11,20 (40% von 28,00 €)</t>
  </si>
  <si>
    <t>vom 28 €</t>
  </si>
  <si>
    <t xml:space="preserve"> (TT.MM.JJ Datum)</t>
  </si>
  <si>
    <t xml:space="preserve"> (hh:mm Uhr)</t>
  </si>
  <si>
    <t>Auto: km à EUR 0,30</t>
  </si>
  <si>
    <r>
      <rPr>
        <sz val="8"/>
        <color rgb="FFFF0000"/>
        <rFont val="Arial"/>
        <family val="2"/>
      </rPr>
      <t>EUR 14,00</t>
    </r>
    <r>
      <rPr>
        <sz val="8"/>
        <rFont val="Arial"/>
        <family val="2"/>
      </rPr>
      <t xml:space="preserve"> für den An- sowie Abreisetag</t>
    </r>
  </si>
  <si>
    <t>Friedrich-Ebert-Straße 68 , 39114 Magdeburg</t>
  </si>
  <si>
    <t>Stand: 01.09.2023  V5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</si>
</sst>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6" formatCode="#,##0\ &quot;€&quot;;[Red]\-#,##0\ &quot;€&quot;"/>
    <numFmt numFmtId="42" formatCode="_-* #,##0\ &quot;€&quot;_-;\-* #,##0\ &quot;€&quot;_-;_-* &quot;-&quot;\ &quot;€&quot;_-;_-@_-"/>
    <numFmt numFmtId="44" formatCode="_-* #,##0.00\ &quot;€&quot;_-;\-* #,##0.00\ &quot;€&quot;_-;_-* &quot;-&quot;??\ &quot;€&quot;_-;_-@_-"/>
    <numFmt numFmtId="164" formatCode="#,##0.00\ &quot;DM&quot;;\-#,##0.00\ &quot;DM&quot;"/>
    <numFmt numFmtId="165" formatCode="dd/mm/"/>
    <numFmt numFmtId="166" formatCode="dd/mm/yy;@"/>
    <numFmt numFmtId="167" formatCode="[h]:mm"/>
    <numFmt numFmtId="168" formatCode="h:mm;@"/>
  </numFmts>
  <fonts count="35" x14ac:knownFonts="1">
    <font>
      <sz val="10"/>
      <name val="Arial"/>
    </font>
    <font>
      <sz val="10"/>
      <name val="Arial"/>
      <family val="2"/>
    </font>
    <font>
      <b/>
      <sz val="14"/>
      <name val="Arial"/>
      <family val="2"/>
    </font>
    <font>
      <b/>
      <sz val="11"/>
      <name val="Arial"/>
      <family val="2"/>
    </font>
    <font>
      <sz val="11"/>
      <name val="Arial"/>
      <family val="2"/>
    </font>
    <font>
      <sz val="8"/>
      <name val="Arial"/>
      <family val="2"/>
    </font>
    <font>
      <sz val="12"/>
      <name val="Arial"/>
      <family val="2"/>
    </font>
    <font>
      <sz val="10"/>
      <name val="Arial"/>
      <family val="2"/>
    </font>
    <font>
      <sz val="9"/>
      <name val="Arial"/>
      <family val="2"/>
    </font>
    <font>
      <b/>
      <sz val="10"/>
      <name val="Arial"/>
      <family val="2"/>
    </font>
    <font>
      <b/>
      <sz val="8"/>
      <name val="Arial"/>
      <family val="2"/>
    </font>
    <font>
      <sz val="7"/>
      <name val="Arial"/>
      <family val="2"/>
    </font>
    <font>
      <b/>
      <sz val="9"/>
      <name val="Arial"/>
      <family val="2"/>
    </font>
    <font>
      <b/>
      <sz val="18"/>
      <name val="Arial"/>
      <family val="2"/>
    </font>
    <font>
      <sz val="18"/>
      <name val="Arial"/>
      <family val="2"/>
    </font>
    <font>
      <sz val="14"/>
      <name val="Arial"/>
      <family val="2"/>
    </font>
    <font>
      <b/>
      <sz val="16"/>
      <name val="Arial"/>
      <family val="2"/>
    </font>
    <font>
      <sz val="8"/>
      <name val="Wingdings"/>
      <charset val="2"/>
    </font>
    <font>
      <sz val="11"/>
      <name val="Symbol"/>
      <family val="1"/>
    </font>
    <font>
      <sz val="8"/>
      <name val="Symbol"/>
      <family val="1"/>
    </font>
    <font>
      <b/>
      <u/>
      <sz val="10"/>
      <name val="Arial"/>
      <family val="2"/>
    </font>
    <font>
      <sz val="10"/>
      <name val="Arial"/>
      <family val="2"/>
    </font>
    <font>
      <b/>
      <sz val="12"/>
      <name val="Arial"/>
      <family val="2"/>
    </font>
    <font>
      <u/>
      <sz val="8"/>
      <name val="Arial"/>
      <family val="2"/>
    </font>
    <font>
      <sz val="6"/>
      <name val="Arial"/>
      <family val="2"/>
    </font>
    <font>
      <i/>
      <sz val="8"/>
      <name val="Arial"/>
      <family val="2"/>
    </font>
    <font>
      <sz val="10"/>
      <color rgb="FFFF0000"/>
      <name val="Arial"/>
      <family val="2"/>
    </font>
    <font>
      <b/>
      <sz val="10"/>
      <color rgb="FFFF0000"/>
      <name val="Arial"/>
      <family val="2"/>
    </font>
    <font>
      <b/>
      <sz val="8"/>
      <color rgb="FFFF0000"/>
      <name val="Arial"/>
      <family val="2"/>
    </font>
    <font>
      <sz val="8"/>
      <color rgb="FFFF0000"/>
      <name val="Arial"/>
      <family val="2"/>
    </font>
    <font>
      <sz val="18"/>
      <color rgb="FFFF0000"/>
      <name val="Arial"/>
      <family val="2"/>
    </font>
    <font>
      <sz val="14"/>
      <color rgb="FFFF0000"/>
      <name val="Arial"/>
      <family val="2"/>
    </font>
    <font>
      <b/>
      <sz val="9"/>
      <color rgb="FFFF0000"/>
      <name val="Arial"/>
      <family val="2"/>
    </font>
    <font>
      <sz val="9"/>
      <color rgb="FFFF0000"/>
      <name val="Arial"/>
      <family val="2"/>
    </font>
    <font>
      <sz val="8"/>
      <color theme="1"/>
      <name val="Arial"/>
      <family val="2"/>
    </font>
  </fonts>
  <fills count="6">
    <fill>
      <patternFill patternType="none"/>
    </fill>
    <fill>
      <patternFill patternType="gray125"/>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rgb="FFFFFF00"/>
        <bgColor indexed="64"/>
      </patternFill>
    </fill>
  </fills>
  <borders count="11">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thin">
        <color indexed="64"/>
      </top>
      <bottom/>
      <diagonal/>
    </border>
    <border>
      <left/>
      <right/>
      <top style="medium">
        <color indexed="64"/>
      </top>
      <bottom style="medium">
        <color indexed="64"/>
      </bottom>
      <diagonal/>
    </border>
    <border>
      <left/>
      <right/>
      <top style="thin">
        <color indexed="64"/>
      </top>
      <bottom style="medium">
        <color indexed="64"/>
      </bottom>
      <diagonal/>
    </border>
  </borders>
  <cellStyleXfs count="2">
    <xf numFmtId="0" fontId="0" fillId="0" borderId="0"/>
    <xf numFmtId="44" fontId="1" fillId="0" borderId="0" applyFont="0" applyFill="0" applyBorder="0" applyAlignment="0" applyProtection="0"/>
  </cellStyleXfs>
  <cellXfs count="221">
    <xf numFmtId="0" fontId="0" fillId="0" borderId="0" xfId="0"/>
    <xf numFmtId="0" fontId="0" fillId="2" borderId="0" xfId="0" applyFill="1" applyAlignment="1">
      <alignment horizontal="left"/>
    </xf>
    <xf numFmtId="0" fontId="9" fillId="2" borderId="0" xfId="0" applyFont="1" applyFill="1"/>
    <xf numFmtId="0" fontId="5" fillId="2" borderId="0" xfId="0" applyFont="1" applyFill="1"/>
    <xf numFmtId="42" fontId="5" fillId="2" borderId="1" xfId="1" applyNumberFormat="1" applyFont="1" applyFill="1" applyBorder="1" applyAlignment="1">
      <alignment horizontal="left"/>
    </xf>
    <xf numFmtId="0" fontId="7" fillId="2" borderId="0" xfId="0" applyFont="1" applyFill="1" applyProtection="1">
      <protection locked="0"/>
    </xf>
    <xf numFmtId="4" fontId="5" fillId="3" borderId="1" xfId="1" applyNumberFormat="1" applyFont="1" applyFill="1" applyBorder="1" applyAlignment="1" applyProtection="1">
      <alignment horizontal="right" wrapText="1"/>
      <protection locked="0"/>
    </xf>
    <xf numFmtId="0" fontId="5" fillId="3" borderId="1" xfId="0" applyFont="1" applyFill="1" applyBorder="1" applyAlignment="1" applyProtection="1">
      <alignment horizontal="center"/>
      <protection locked="0"/>
    </xf>
    <xf numFmtId="0" fontId="12" fillId="3" borderId="2" xfId="0" applyFont="1" applyFill="1" applyBorder="1" applyAlignment="1" applyProtection="1">
      <alignment horizontal="center"/>
      <protection locked="0"/>
    </xf>
    <xf numFmtId="4" fontId="5" fillId="3" borderId="1" xfId="0" applyNumberFormat="1" applyFont="1" applyFill="1" applyBorder="1" applyAlignment="1" applyProtection="1">
      <alignment horizontal="right"/>
      <protection locked="0"/>
    </xf>
    <xf numFmtId="0" fontId="5" fillId="2" borderId="0" xfId="0" applyFont="1" applyFill="1" applyAlignment="1">
      <alignment horizontal="left" wrapText="1"/>
    </xf>
    <xf numFmtId="4" fontId="5" fillId="3" borderId="1" xfId="1" applyNumberFormat="1" applyFont="1" applyFill="1" applyBorder="1" applyAlignment="1" applyProtection="1">
      <alignment wrapText="1"/>
      <protection locked="0"/>
    </xf>
    <xf numFmtId="0" fontId="0" fillId="0" borderId="0" xfId="0" applyAlignment="1">
      <alignment horizontal="center" vertical="center"/>
    </xf>
    <xf numFmtId="0" fontId="8" fillId="4"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hidden="1"/>
    </xf>
    <xf numFmtId="14" fontId="0" fillId="2" borderId="1" xfId="0" applyNumberFormat="1" applyFill="1" applyBorder="1" applyAlignment="1" applyProtection="1">
      <alignment horizontal="left"/>
      <protection locked="0"/>
    </xf>
    <xf numFmtId="0" fontId="5" fillId="2" borderId="0" xfId="0" applyFont="1" applyFill="1" applyAlignment="1">
      <alignment vertical="center"/>
    </xf>
    <xf numFmtId="44" fontId="3" fillId="2" borderId="4" xfId="0" applyNumberFormat="1" applyFont="1" applyFill="1" applyBorder="1" applyAlignment="1">
      <alignment horizontal="center" vertical="center"/>
    </xf>
    <xf numFmtId="0" fontId="10" fillId="2" borderId="0" xfId="0" applyFont="1" applyFill="1" applyAlignment="1">
      <alignment horizontal="right" vertical="center"/>
    </xf>
    <xf numFmtId="0" fontId="14" fillId="0" borderId="0" xfId="0" applyFont="1" applyAlignment="1">
      <alignment horizontal="left" vertical="center"/>
    </xf>
    <xf numFmtId="0" fontId="15" fillId="0" borderId="0" xfId="0" applyFont="1" applyAlignment="1">
      <alignment horizontal="left" vertical="center"/>
    </xf>
    <xf numFmtId="0" fontId="2" fillId="2" borderId="0" xfId="0" applyFont="1" applyFill="1" applyAlignment="1">
      <alignment horizontal="left" vertical="center"/>
    </xf>
    <xf numFmtId="0" fontId="0" fillId="2" borderId="0" xfId="0" applyFill="1" applyAlignment="1">
      <alignment vertical="center"/>
    </xf>
    <xf numFmtId="0" fontId="0" fillId="2" borderId="0" xfId="0" applyFill="1" applyAlignment="1">
      <alignment horizontal="left" vertical="center"/>
    </xf>
    <xf numFmtId="0" fontId="6" fillId="2" borderId="0" xfId="0" applyFont="1" applyFill="1" applyAlignment="1">
      <alignment horizontal="left" vertical="center"/>
    </xf>
    <xf numFmtId="0" fontId="0" fillId="2" borderId="0" xfId="0" applyFill="1" applyAlignment="1">
      <alignment horizontal="center" vertical="center"/>
    </xf>
    <xf numFmtId="0" fontId="0" fillId="0" borderId="0" xfId="0" applyAlignment="1">
      <alignment horizontal="left" vertical="center"/>
    </xf>
    <xf numFmtId="0" fontId="9" fillId="2" borderId="0" xfId="0" applyFont="1" applyFill="1" applyAlignment="1">
      <alignment horizontal="left" vertical="center"/>
    </xf>
    <xf numFmtId="0" fontId="0" fillId="4" borderId="0" xfId="0" applyFill="1" applyAlignment="1">
      <alignment horizontal="left" vertical="center"/>
    </xf>
    <xf numFmtId="0" fontId="26" fillId="2" borderId="0" xfId="0" applyFont="1" applyFill="1" applyAlignment="1">
      <alignment horizontal="left" vertical="center"/>
    </xf>
    <xf numFmtId="0" fontId="0" fillId="4" borderId="0" xfId="0" applyFill="1" applyAlignment="1">
      <alignment horizontal="center" vertical="center"/>
    </xf>
    <xf numFmtId="0" fontId="5" fillId="2" borderId="0" xfId="0" applyFont="1" applyFill="1" applyAlignment="1">
      <alignment horizontal="left" vertical="center" wrapText="1"/>
    </xf>
    <xf numFmtId="0" fontId="7" fillId="2" borderId="0" xfId="0" applyFont="1" applyFill="1" applyAlignment="1" applyProtection="1">
      <alignment horizontal="left" vertical="center" wrapText="1"/>
      <protection locked="0"/>
    </xf>
    <xf numFmtId="0" fontId="5" fillId="2" borderId="0" xfId="0" applyFont="1" applyFill="1" applyAlignment="1" applyProtection="1">
      <alignment horizontal="left" vertical="center" wrapText="1"/>
      <protection locked="0"/>
    </xf>
    <xf numFmtId="0" fontId="8" fillId="4" borderId="0" xfId="0" applyFont="1" applyFill="1" applyAlignment="1" applyProtection="1">
      <alignment horizontal="left" vertical="center"/>
      <protection locked="0"/>
    </xf>
    <xf numFmtId="0" fontId="8" fillId="4" borderId="0" xfId="0" applyFont="1" applyFill="1" applyAlignment="1" applyProtection="1">
      <alignment vertical="center"/>
      <protection locked="0"/>
    </xf>
    <xf numFmtId="166" fontId="8" fillId="4" borderId="0" xfId="0" applyNumberFormat="1" applyFont="1" applyFill="1" applyAlignment="1" applyProtection="1">
      <alignment horizontal="center" vertical="center"/>
      <protection locked="0"/>
    </xf>
    <xf numFmtId="20" fontId="8" fillId="4" borderId="0" xfId="0" applyNumberFormat="1" applyFont="1" applyFill="1" applyAlignment="1" applyProtection="1">
      <alignment horizontal="center" vertical="center"/>
      <protection locked="0"/>
    </xf>
    <xf numFmtId="22" fontId="8" fillId="4" borderId="0" xfId="0" applyNumberFormat="1" applyFont="1" applyFill="1" applyAlignment="1" applyProtection="1">
      <alignment horizontal="left" vertical="center"/>
      <protection locked="0"/>
    </xf>
    <xf numFmtId="4" fontId="8" fillId="4" borderId="0" xfId="0" applyNumberFormat="1" applyFont="1" applyFill="1" applyAlignment="1" applyProtection="1">
      <alignment horizontal="center" vertical="center"/>
      <protection locked="0"/>
    </xf>
    <xf numFmtId="168" fontId="8" fillId="4" borderId="0" xfId="0" applyNumberFormat="1" applyFont="1" applyFill="1" applyAlignment="1" applyProtection="1">
      <alignment horizontal="center" vertical="center"/>
      <protection locked="0"/>
    </xf>
    <xf numFmtId="20" fontId="8" fillId="4" borderId="0" xfId="0" applyNumberFormat="1" applyFont="1" applyFill="1" applyAlignment="1" applyProtection="1">
      <alignment vertical="center"/>
      <protection locked="0"/>
    </xf>
    <xf numFmtId="167" fontId="8" fillId="4" borderId="0" xfId="0" applyNumberFormat="1" applyFont="1" applyFill="1" applyAlignment="1" applyProtection="1">
      <alignment vertical="center"/>
      <protection locked="0"/>
    </xf>
    <xf numFmtId="0" fontId="9" fillId="2" borderId="0" xfId="0" applyFont="1" applyFill="1" applyAlignment="1">
      <alignment vertical="center"/>
    </xf>
    <xf numFmtId="0" fontId="9" fillId="2" borderId="0" xfId="0" applyFont="1" applyFill="1" applyAlignment="1">
      <alignment vertical="center" wrapText="1"/>
    </xf>
    <xf numFmtId="0" fontId="10" fillId="2" borderId="0" xfId="0" applyFont="1" applyFill="1" applyAlignment="1">
      <alignment horizontal="center" vertical="center" wrapText="1"/>
    </xf>
    <xf numFmtId="0" fontId="10" fillId="2" borderId="0" xfId="0" applyFont="1" applyFill="1" applyAlignment="1" applyProtection="1">
      <alignment horizontal="center" vertical="center" wrapText="1"/>
      <protection hidden="1"/>
    </xf>
    <xf numFmtId="0" fontId="5" fillId="2" borderId="0" xfId="0" applyFont="1" applyFill="1" applyAlignment="1">
      <alignment vertical="center" wrapText="1"/>
    </xf>
    <xf numFmtId="0" fontId="5" fillId="2" borderId="0" xfId="0" applyFont="1" applyFill="1" applyAlignment="1">
      <alignment horizontal="center" vertical="center" wrapText="1"/>
    </xf>
    <xf numFmtId="4" fontId="5" fillId="4" borderId="0" xfId="1" applyNumberFormat="1" applyFont="1" applyFill="1" applyBorder="1" applyAlignment="1" applyProtection="1">
      <alignment horizontal="right" vertical="center" wrapText="1"/>
      <protection locked="0"/>
    </xf>
    <xf numFmtId="0" fontId="6" fillId="2" borderId="0" xfId="0" applyFont="1" applyFill="1" applyAlignment="1">
      <alignment horizontal="center" vertical="center" wrapText="1"/>
    </xf>
    <xf numFmtId="20" fontId="8" fillId="4" borderId="5" xfId="0" applyNumberFormat="1" applyFont="1" applyFill="1" applyBorder="1" applyAlignment="1" applyProtection="1">
      <alignment horizontal="center" vertical="center"/>
      <protection hidden="1"/>
    </xf>
    <xf numFmtId="0" fontId="0" fillId="4" borderId="0" xfId="0" applyFill="1" applyAlignment="1">
      <alignment vertical="center"/>
    </xf>
    <xf numFmtId="20" fontId="8" fillId="4" borderId="0" xfId="0" applyNumberFormat="1" applyFont="1" applyFill="1" applyAlignment="1" applyProtection="1">
      <alignment horizontal="center" vertical="center"/>
      <protection hidden="1"/>
    </xf>
    <xf numFmtId="168" fontId="8" fillId="4" borderId="0" xfId="0" applyNumberFormat="1" applyFont="1" applyFill="1" applyAlignment="1" applyProtection="1">
      <alignment horizontal="center" vertical="center"/>
      <protection hidden="1"/>
    </xf>
    <xf numFmtId="0" fontId="8" fillId="4" borderId="0" xfId="0" applyFont="1" applyFill="1" applyAlignment="1" applyProtection="1">
      <alignment horizontal="left" vertical="center"/>
      <protection hidden="1"/>
    </xf>
    <xf numFmtId="20" fontId="8" fillId="4" borderId="0" xfId="0" applyNumberFormat="1" applyFont="1" applyFill="1" applyAlignment="1" applyProtection="1">
      <alignment vertical="center"/>
      <protection hidden="1"/>
    </xf>
    <xf numFmtId="167" fontId="8" fillId="4" borderId="0" xfId="0" applyNumberFormat="1" applyFont="1" applyFill="1" applyAlignment="1" applyProtection="1">
      <alignment vertical="center"/>
      <protection hidden="1"/>
    </xf>
    <xf numFmtId="0" fontId="8" fillId="4" borderId="0" xfId="0" applyFont="1" applyFill="1" applyAlignment="1" applyProtection="1">
      <alignment vertical="center"/>
      <protection hidden="1"/>
    </xf>
    <xf numFmtId="0" fontId="6" fillId="2" borderId="0" xfId="0" applyFont="1" applyFill="1" applyAlignment="1">
      <alignment vertical="center" wrapText="1"/>
    </xf>
    <xf numFmtId="0" fontId="8" fillId="4" borderId="0" xfId="0" applyFont="1" applyFill="1" applyAlignment="1" applyProtection="1">
      <alignment horizontal="right" vertical="center"/>
      <protection hidden="1"/>
    </xf>
    <xf numFmtId="0" fontId="0" fillId="0" borderId="0" xfId="0" applyAlignment="1">
      <alignment vertical="center"/>
    </xf>
    <xf numFmtId="0" fontId="7" fillId="2" borderId="0" xfId="0" applyFont="1" applyFill="1" applyAlignment="1">
      <alignment vertical="center" wrapText="1"/>
    </xf>
    <xf numFmtId="0" fontId="5" fillId="2" borderId="0" xfId="0" applyFont="1" applyFill="1" applyAlignment="1" applyProtection="1">
      <alignment horizontal="center" vertical="center" wrapText="1"/>
      <protection locked="0"/>
    </xf>
    <xf numFmtId="0" fontId="5" fillId="2" borderId="0" xfId="0" applyFont="1" applyFill="1" applyAlignment="1">
      <alignment horizontal="left" vertical="center"/>
    </xf>
    <xf numFmtId="165" fontId="8" fillId="4" borderId="0" xfId="0" applyNumberFormat="1" applyFont="1" applyFill="1" applyAlignment="1" applyProtection="1">
      <alignment horizontal="center" vertical="center"/>
      <protection locked="0"/>
    </xf>
    <xf numFmtId="4" fontId="27" fillId="4" borderId="0" xfId="0" applyNumberFormat="1" applyFont="1" applyFill="1" applyAlignment="1">
      <alignment vertical="center"/>
    </xf>
    <xf numFmtId="164" fontId="8" fillId="4" borderId="0" xfId="0" applyNumberFormat="1" applyFont="1" applyFill="1" applyAlignment="1" applyProtection="1">
      <alignment horizontal="center" vertical="center"/>
      <protection locked="0"/>
    </xf>
    <xf numFmtId="0" fontId="5" fillId="2" borderId="0" xfId="0" applyFont="1" applyFill="1" applyAlignment="1" applyProtection="1">
      <alignment vertical="center"/>
      <protection locked="0"/>
    </xf>
    <xf numFmtId="0" fontId="0" fillId="2" borderId="0" xfId="0" applyFill="1" applyAlignment="1" applyProtection="1">
      <alignment vertical="center"/>
      <protection locked="0"/>
    </xf>
    <xf numFmtId="0" fontId="5" fillId="2" borderId="0" xfId="0" applyFont="1" applyFill="1" applyAlignment="1" applyProtection="1">
      <alignment vertical="center" wrapText="1"/>
      <protection locked="0"/>
    </xf>
    <xf numFmtId="0" fontId="8" fillId="4" borderId="2" xfId="0" applyFont="1" applyFill="1" applyBorder="1" applyAlignment="1" applyProtection="1">
      <alignment horizontal="center" vertical="center"/>
      <protection hidden="1"/>
    </xf>
    <xf numFmtId="20" fontId="8" fillId="4" borderId="0" xfId="0" applyNumberFormat="1" applyFont="1" applyFill="1" applyAlignment="1" applyProtection="1">
      <alignment horizontal="left" vertical="center"/>
      <protection hidden="1"/>
    </xf>
    <xf numFmtId="14" fontId="8" fillId="4" borderId="0" xfId="0" applyNumberFormat="1" applyFont="1" applyFill="1" applyAlignment="1" applyProtection="1">
      <alignment vertical="center"/>
      <protection locked="0"/>
    </xf>
    <xf numFmtId="0" fontId="10" fillId="2" borderId="0" xfId="0" applyFont="1" applyFill="1" applyAlignment="1">
      <alignment vertical="center" wrapText="1"/>
    </xf>
    <xf numFmtId="0" fontId="5" fillId="2" borderId="0" xfId="0" applyFont="1" applyFill="1" applyAlignment="1" applyProtection="1">
      <alignment horizontal="center" vertical="center"/>
      <protection locked="0"/>
    </xf>
    <xf numFmtId="0" fontId="7" fillId="2" borderId="0" xfId="0" applyFont="1" applyFill="1" applyAlignment="1">
      <alignment horizontal="center" vertical="center"/>
    </xf>
    <xf numFmtId="14" fontId="8" fillId="4" borderId="0" xfId="0" applyNumberFormat="1" applyFont="1" applyFill="1" applyAlignment="1" applyProtection="1">
      <alignment vertical="center"/>
      <protection hidden="1"/>
    </xf>
    <xf numFmtId="0" fontId="10" fillId="2" borderId="0" xfId="0" applyFont="1" applyFill="1" applyAlignment="1">
      <alignment vertical="center"/>
    </xf>
    <xf numFmtId="0" fontId="9" fillId="2" borderId="0" xfId="0" applyFont="1" applyFill="1" applyAlignment="1">
      <alignment horizontal="center" vertical="center"/>
    </xf>
    <xf numFmtId="0" fontId="27" fillId="4" borderId="0" xfId="0" applyFont="1" applyFill="1" applyAlignment="1">
      <alignment horizontal="left" vertical="center"/>
    </xf>
    <xf numFmtId="0" fontId="11" fillId="4" borderId="0" xfId="0" applyFont="1" applyFill="1" applyAlignment="1">
      <alignment vertical="center"/>
    </xf>
    <xf numFmtId="0" fontId="11" fillId="2" borderId="0" xfId="0" applyFont="1" applyFill="1" applyAlignment="1" applyProtection="1">
      <alignment horizontal="left" vertical="center"/>
      <protection locked="0"/>
    </xf>
    <xf numFmtId="0" fontId="11" fillId="2" borderId="0" xfId="0" applyFont="1" applyFill="1" applyAlignment="1">
      <alignment horizontal="left" vertical="center"/>
    </xf>
    <xf numFmtId="42" fontId="5" fillId="2" borderId="0" xfId="1" applyNumberFormat="1" applyFont="1" applyFill="1" applyBorder="1" applyAlignment="1">
      <alignment horizontal="left" vertical="center"/>
    </xf>
    <xf numFmtId="0" fontId="12" fillId="2" borderId="0" xfId="0" applyFont="1" applyFill="1" applyAlignment="1">
      <alignment horizontal="center" vertical="center"/>
    </xf>
    <xf numFmtId="44" fontId="5" fillId="2" borderId="0" xfId="1" applyFont="1" applyFill="1" applyBorder="1" applyAlignment="1">
      <alignment horizontal="left" vertical="center"/>
    </xf>
    <xf numFmtId="0" fontId="5" fillId="2" borderId="0" xfId="0" applyFont="1" applyFill="1" applyAlignment="1">
      <alignment horizontal="center" vertical="center"/>
    </xf>
    <xf numFmtId="0" fontId="7" fillId="2" borderId="0" xfId="0" applyFont="1" applyFill="1" applyAlignment="1" applyProtection="1">
      <alignment vertical="center"/>
      <protection locked="0"/>
    </xf>
    <xf numFmtId="0" fontId="7" fillId="2" borderId="0" xfId="0" applyFont="1" applyFill="1" applyAlignment="1">
      <alignment vertical="center"/>
    </xf>
    <xf numFmtId="0" fontId="10" fillId="2" borderId="0" xfId="0" applyFont="1" applyFill="1" applyAlignment="1" applyProtection="1">
      <alignment vertical="center"/>
      <protection locked="0"/>
    </xf>
    <xf numFmtId="0" fontId="0" fillId="2" borderId="0" xfId="0" applyFill="1" applyAlignment="1" applyProtection="1">
      <alignment horizontal="left" vertical="center"/>
      <protection locked="0"/>
    </xf>
    <xf numFmtId="0" fontId="5" fillId="2" borderId="0" xfId="0" applyFont="1" applyFill="1" applyAlignment="1" applyProtection="1">
      <alignment horizontal="right" vertical="center"/>
      <protection locked="0"/>
    </xf>
    <xf numFmtId="14" fontId="7" fillId="2" borderId="0" xfId="0" applyNumberFormat="1" applyFont="1" applyFill="1" applyAlignment="1" applyProtection="1">
      <alignment vertical="center"/>
      <protection locked="0"/>
    </xf>
    <xf numFmtId="0" fontId="7" fillId="2" borderId="0" xfId="0" applyFont="1" applyFill="1" applyAlignment="1" applyProtection="1">
      <alignment horizontal="center" vertical="center"/>
      <protection locked="0"/>
    </xf>
    <xf numFmtId="0" fontId="10" fillId="2" borderId="1" xfId="0" applyFont="1" applyFill="1" applyBorder="1" applyAlignment="1" applyProtection="1">
      <alignment vertical="center"/>
      <protection locked="0"/>
    </xf>
    <xf numFmtId="0" fontId="0" fillId="2" borderId="1" xfId="0" applyFill="1" applyBorder="1" applyAlignment="1" applyProtection="1">
      <alignment vertical="center"/>
      <protection locked="0"/>
    </xf>
    <xf numFmtId="0" fontId="7" fillId="2" borderId="1" xfId="0" applyFont="1" applyFill="1" applyBorder="1" applyAlignment="1" applyProtection="1">
      <alignment vertical="center"/>
      <protection locked="0"/>
    </xf>
    <xf numFmtId="0" fontId="5" fillId="2" borderId="6" xfId="0" applyFont="1" applyFill="1" applyBorder="1" applyAlignment="1" applyProtection="1">
      <alignment horizontal="center" vertical="center"/>
      <protection locked="0"/>
    </xf>
    <xf numFmtId="0" fontId="12" fillId="2" borderId="7" xfId="0" applyFont="1" applyFill="1" applyBorder="1" applyAlignment="1">
      <alignment vertical="center" wrapText="1"/>
    </xf>
    <xf numFmtId="0" fontId="10" fillId="2" borderId="0" xfId="0" applyFont="1" applyFill="1" applyAlignment="1" applyProtection="1">
      <alignment horizontal="right" vertical="center"/>
      <protection locked="0"/>
    </xf>
    <xf numFmtId="0" fontId="16" fillId="2" borderId="0" xfId="0" applyFont="1" applyFill="1" applyAlignment="1">
      <alignment horizontal="left" vertical="center"/>
    </xf>
    <xf numFmtId="4" fontId="8" fillId="3" borderId="3" xfId="1" applyNumberFormat="1" applyFont="1" applyFill="1" applyBorder="1" applyAlignment="1" applyProtection="1">
      <alignment wrapText="1"/>
    </xf>
    <xf numFmtId="4" fontId="8" fillId="3" borderId="1" xfId="1" applyNumberFormat="1" applyFont="1" applyFill="1" applyBorder="1" applyAlignment="1" applyProtection="1">
      <alignment horizontal="right" wrapText="1"/>
      <protection locked="0"/>
    </xf>
    <xf numFmtId="4" fontId="8" fillId="3" borderId="3" xfId="1" applyNumberFormat="1" applyFont="1" applyFill="1" applyBorder="1" applyAlignment="1" applyProtection="1">
      <alignment wrapText="1"/>
      <protection locked="0"/>
    </xf>
    <xf numFmtId="4" fontId="8" fillId="4" borderId="3" xfId="1" applyNumberFormat="1" applyFont="1" applyFill="1" applyBorder="1" applyAlignment="1" applyProtection="1">
      <alignment wrapText="1"/>
    </xf>
    <xf numFmtId="0" fontId="8" fillId="4" borderId="8" xfId="0" applyFont="1" applyFill="1" applyBorder="1" applyAlignment="1">
      <alignment horizontal="left"/>
    </xf>
    <xf numFmtId="4" fontId="8" fillId="0" borderId="0" xfId="0" applyNumberFormat="1" applyFont="1" applyAlignment="1" applyProtection="1">
      <alignment wrapText="1"/>
      <protection hidden="1"/>
    </xf>
    <xf numFmtId="4" fontId="8" fillId="3" borderId="1" xfId="1" applyNumberFormat="1" applyFont="1" applyFill="1" applyBorder="1" applyAlignment="1" applyProtection="1">
      <alignment wrapText="1"/>
      <protection locked="0"/>
    </xf>
    <xf numFmtId="0" fontId="12" fillId="3" borderId="1" xfId="0" applyFont="1" applyFill="1" applyBorder="1" applyAlignment="1" applyProtection="1">
      <alignment horizontal="center"/>
      <protection locked="0"/>
    </xf>
    <xf numFmtId="44" fontId="12" fillId="2" borderId="2" xfId="1" applyFont="1" applyFill="1" applyBorder="1" applyAlignment="1">
      <alignment horizontal="center" wrapText="1"/>
    </xf>
    <xf numFmtId="44" fontId="8" fillId="2" borderId="1" xfId="1" applyFont="1" applyFill="1" applyBorder="1" applyAlignment="1">
      <alignment horizontal="left"/>
    </xf>
    <xf numFmtId="44" fontId="12" fillId="2" borderId="2" xfId="0" applyNumberFormat="1" applyFont="1" applyFill="1" applyBorder="1" applyAlignment="1">
      <alignment horizontal="center"/>
    </xf>
    <xf numFmtId="44" fontId="12" fillId="2" borderId="2" xfId="1" applyFont="1" applyFill="1" applyBorder="1" applyAlignment="1">
      <alignment horizontal="center"/>
    </xf>
    <xf numFmtId="44" fontId="12" fillId="2" borderId="2" xfId="1" applyFont="1" applyFill="1" applyBorder="1" applyAlignment="1" applyProtection="1">
      <alignment horizontal="center"/>
    </xf>
    <xf numFmtId="0" fontId="28" fillId="2" borderId="0" xfId="0" applyFont="1" applyFill="1" applyAlignment="1">
      <alignment horizontal="left" vertical="center"/>
    </xf>
    <xf numFmtId="0" fontId="17" fillId="0" borderId="0" xfId="0" applyFont="1" applyAlignment="1">
      <alignment horizontal="left" vertical="top"/>
    </xf>
    <xf numFmtId="0" fontId="5" fillId="4" borderId="0" xfId="0" applyFont="1" applyFill="1" applyAlignment="1">
      <alignment horizontal="left" vertical="center" wrapText="1"/>
    </xf>
    <xf numFmtId="0" fontId="4" fillId="0" borderId="0" xfId="0" applyFont="1" applyAlignment="1">
      <alignment horizontal="left" vertical="top"/>
    </xf>
    <xf numFmtId="0" fontId="14" fillId="0" borderId="0" xfId="0" applyFont="1" applyAlignment="1">
      <alignment horizontal="left"/>
    </xf>
    <xf numFmtId="0" fontId="9" fillId="0" borderId="0" xfId="0" applyFont="1" applyAlignment="1">
      <alignment horizontal="left" vertical="top"/>
    </xf>
    <xf numFmtId="0" fontId="9" fillId="0" borderId="0" xfId="0" applyFont="1" applyAlignment="1">
      <alignment vertical="top"/>
    </xf>
    <xf numFmtId="0" fontId="5" fillId="0" borderId="0" xfId="0" applyFont="1" applyAlignment="1">
      <alignment horizontal="left" vertical="top"/>
    </xf>
    <xf numFmtId="0" fontId="0" fillId="0" borderId="0" xfId="0" applyAlignment="1">
      <alignment horizontal="left" vertical="top"/>
    </xf>
    <xf numFmtId="0" fontId="0" fillId="0" borderId="0" xfId="0" applyAlignment="1">
      <alignment vertical="top"/>
    </xf>
    <xf numFmtId="0" fontId="5" fillId="0" borderId="0" xfId="0" applyFont="1" applyAlignment="1">
      <alignment vertical="top"/>
    </xf>
    <xf numFmtId="0" fontId="20" fillId="0" borderId="0" xfId="0" applyFont="1" applyAlignment="1">
      <alignment horizontal="left" vertical="top"/>
    </xf>
    <xf numFmtId="0" fontId="21" fillId="0" borderId="0" xfId="0" applyFont="1" applyAlignment="1">
      <alignment horizontal="left" vertical="top"/>
    </xf>
    <xf numFmtId="0" fontId="21" fillId="0" borderId="0" xfId="0" applyFont="1" applyAlignment="1">
      <alignment vertical="top"/>
    </xf>
    <xf numFmtId="0" fontId="22" fillId="0" borderId="0" xfId="0" applyFont="1" applyAlignment="1">
      <alignment horizontal="left" vertical="top"/>
    </xf>
    <xf numFmtId="0" fontId="27" fillId="2" borderId="0" xfId="0" applyFont="1" applyFill="1" applyAlignment="1">
      <alignment horizontal="left" vertical="center"/>
    </xf>
    <xf numFmtId="14" fontId="26" fillId="2" borderId="0" xfId="0" applyNumberFormat="1" applyFont="1" applyFill="1" applyAlignment="1" applyProtection="1">
      <alignment vertical="center"/>
      <protection locked="0"/>
    </xf>
    <xf numFmtId="0" fontId="28" fillId="2" borderId="0" xfId="0" applyFont="1" applyFill="1" applyAlignment="1">
      <alignment horizontal="center" vertical="center" wrapText="1"/>
    </xf>
    <xf numFmtId="4" fontId="29" fillId="4" borderId="0" xfId="0" applyNumberFormat="1" applyFont="1" applyFill="1" applyAlignment="1">
      <alignment vertical="center" wrapText="1"/>
    </xf>
    <xf numFmtId="4" fontId="29" fillId="4" borderId="0" xfId="0" applyNumberFormat="1" applyFont="1" applyFill="1" applyAlignment="1" applyProtection="1">
      <alignment vertical="center" wrapText="1"/>
      <protection hidden="1"/>
    </xf>
    <xf numFmtId="0" fontId="26" fillId="4" borderId="0" xfId="0" applyFont="1" applyFill="1" applyAlignment="1">
      <alignment horizontal="left" vertical="center"/>
    </xf>
    <xf numFmtId="0" fontId="27" fillId="2" borderId="0" xfId="0" applyFont="1" applyFill="1" applyAlignment="1">
      <alignment vertical="center" wrapText="1"/>
    </xf>
    <xf numFmtId="0" fontId="29" fillId="2" borderId="0" xfId="0" applyFont="1" applyFill="1" applyAlignment="1" applyProtection="1">
      <alignment vertical="center"/>
      <protection locked="0"/>
    </xf>
    <xf numFmtId="0" fontId="29" fillId="2" borderId="0" xfId="0" applyFont="1" applyFill="1" applyAlignment="1">
      <alignment vertical="center"/>
    </xf>
    <xf numFmtId="0" fontId="28" fillId="2" borderId="0" xfId="0" applyFont="1" applyFill="1" applyAlignment="1">
      <alignment vertical="center"/>
    </xf>
    <xf numFmtId="0" fontId="27" fillId="2" borderId="0" xfId="0" applyFont="1" applyFill="1" applyAlignment="1">
      <alignment vertical="center"/>
    </xf>
    <xf numFmtId="44" fontId="29" fillId="2" borderId="1" xfId="1" applyFont="1" applyFill="1" applyBorder="1" applyAlignment="1">
      <alignment horizontal="left" vertical="center"/>
    </xf>
    <xf numFmtId="4" fontId="29" fillId="0" borderId="0" xfId="0" applyNumberFormat="1" applyFont="1" applyAlignment="1" applyProtection="1">
      <alignment vertical="center" wrapText="1"/>
      <protection hidden="1"/>
    </xf>
    <xf numFmtId="0" fontId="26" fillId="2" borderId="0" xfId="0" applyFont="1" applyFill="1" applyAlignment="1" applyProtection="1">
      <alignment vertical="center"/>
      <protection locked="0"/>
    </xf>
    <xf numFmtId="0" fontId="28" fillId="2" borderId="9" xfId="0" applyFont="1" applyFill="1" applyBorder="1" applyAlignment="1">
      <alignment vertical="center" wrapText="1"/>
    </xf>
    <xf numFmtId="0" fontId="26" fillId="2" borderId="1" xfId="0" applyFont="1" applyFill="1" applyBorder="1" applyAlignment="1" applyProtection="1">
      <alignment vertical="center"/>
      <protection locked="0"/>
    </xf>
    <xf numFmtId="0" fontId="26" fillId="0" borderId="0" xfId="0" applyFont="1" applyAlignment="1">
      <alignment horizontal="left" vertical="center"/>
    </xf>
    <xf numFmtId="0" fontId="5" fillId="4" borderId="0" xfId="0" applyFont="1" applyFill="1" applyAlignment="1" applyProtection="1">
      <alignment vertical="center"/>
      <protection locked="0"/>
    </xf>
    <xf numFmtId="0" fontId="0" fillId="4" borderId="0" xfId="0" applyFill="1" applyAlignment="1" applyProtection="1">
      <alignment vertical="center"/>
      <protection locked="0"/>
    </xf>
    <xf numFmtId="0" fontId="5" fillId="4" borderId="0" xfId="0" applyFont="1" applyFill="1" applyAlignment="1" applyProtection="1">
      <alignment horizontal="left" vertical="center"/>
      <protection locked="0"/>
    </xf>
    <xf numFmtId="0" fontId="26" fillId="4" borderId="0" xfId="0" applyFont="1" applyFill="1" applyAlignment="1" applyProtection="1">
      <alignment horizontal="left" vertical="center"/>
      <protection locked="0"/>
    </xf>
    <xf numFmtId="0" fontId="0" fillId="4" borderId="0" xfId="0" applyFill="1" applyAlignment="1" applyProtection="1">
      <alignment horizontal="center" vertical="center"/>
      <protection locked="0"/>
    </xf>
    <xf numFmtId="0" fontId="0" fillId="4" borderId="0" xfId="0" applyFill="1" applyAlignment="1" applyProtection="1">
      <alignment horizontal="left" vertical="center"/>
      <protection locked="0"/>
    </xf>
    <xf numFmtId="0" fontId="24" fillId="4" borderId="0" xfId="0" applyFont="1" applyFill="1" applyAlignment="1">
      <alignment horizontal="right" vertical="center"/>
    </xf>
    <xf numFmtId="0" fontId="5" fillId="2" borderId="0" xfId="0" applyFont="1" applyFill="1" applyAlignment="1" applyProtection="1">
      <alignment horizontal="left" wrapText="1"/>
      <protection locked="0"/>
    </xf>
    <xf numFmtId="0" fontId="5" fillId="2" borderId="6" xfId="0" applyFont="1" applyFill="1" applyBorder="1" applyAlignment="1" applyProtection="1">
      <alignment vertical="center"/>
      <protection locked="0"/>
    </xf>
    <xf numFmtId="0" fontId="30" fillId="5" borderId="0" xfId="0" applyFont="1" applyFill="1" applyAlignment="1">
      <alignment horizontal="center" vertical="center"/>
    </xf>
    <xf numFmtId="0" fontId="30" fillId="5" borderId="0" xfId="0" applyFont="1" applyFill="1" applyAlignment="1">
      <alignment horizontal="left" vertical="center"/>
    </xf>
    <xf numFmtId="0" fontId="31" fillId="5" borderId="0" xfId="0" applyFont="1" applyFill="1" applyAlignment="1">
      <alignment horizontal="center" vertical="center"/>
    </xf>
    <xf numFmtId="0" fontId="31" fillId="5" borderId="0" xfId="0" applyFont="1" applyFill="1" applyAlignment="1">
      <alignment horizontal="left" vertical="center"/>
    </xf>
    <xf numFmtId="0" fontId="26" fillId="5" borderId="0" xfId="0" applyFont="1" applyFill="1" applyAlignment="1">
      <alignment horizontal="center" vertical="center"/>
    </xf>
    <xf numFmtId="0" fontId="26" fillId="5" borderId="0" xfId="0" applyFont="1" applyFill="1" applyAlignment="1">
      <alignment horizontal="left" vertical="center"/>
    </xf>
    <xf numFmtId="0" fontId="29" fillId="5" borderId="0" xfId="0" applyFont="1" applyFill="1" applyAlignment="1">
      <alignment horizontal="left" vertical="center" wrapText="1"/>
    </xf>
    <xf numFmtId="0" fontId="32" fillId="5" borderId="0" xfId="0" applyFont="1" applyFill="1" applyAlignment="1" applyProtection="1">
      <alignment vertical="center"/>
      <protection locked="0"/>
    </xf>
    <xf numFmtId="4" fontId="26" fillId="5" borderId="0" xfId="0" applyNumberFormat="1" applyFont="1" applyFill="1" applyAlignment="1">
      <alignment horizontal="left" vertical="center"/>
    </xf>
    <xf numFmtId="0" fontId="33" fillId="5" borderId="0" xfId="0" applyFont="1" applyFill="1" applyAlignment="1" applyProtection="1">
      <alignment vertical="center"/>
      <protection locked="0"/>
    </xf>
    <xf numFmtId="0" fontId="29" fillId="5" borderId="0" xfId="0" applyFont="1" applyFill="1" applyAlignment="1">
      <alignment horizontal="center" vertical="center" wrapText="1"/>
    </xf>
    <xf numFmtId="20" fontId="33" fillId="5" borderId="5" xfId="0" applyNumberFormat="1" applyFont="1" applyFill="1" applyBorder="1" applyAlignment="1" applyProtection="1">
      <alignment horizontal="center" vertical="center"/>
      <protection hidden="1"/>
    </xf>
    <xf numFmtId="0" fontId="26" fillId="5" borderId="0" xfId="0" applyFont="1" applyFill="1" applyAlignment="1">
      <alignment vertical="center"/>
    </xf>
    <xf numFmtId="0" fontId="33" fillId="5" borderId="0" xfId="0" applyFont="1" applyFill="1" applyAlignment="1" applyProtection="1">
      <alignment horizontal="right" vertical="center"/>
      <protection hidden="1"/>
    </xf>
    <xf numFmtId="0" fontId="33" fillId="5" borderId="2" xfId="0" applyFont="1" applyFill="1" applyBorder="1" applyAlignment="1" applyProtection="1">
      <alignment horizontal="right" vertical="center"/>
      <protection hidden="1"/>
    </xf>
    <xf numFmtId="165" fontId="33" fillId="5" borderId="2" xfId="0" applyNumberFormat="1" applyFont="1" applyFill="1" applyBorder="1" applyAlignment="1" applyProtection="1">
      <alignment horizontal="center" vertical="center"/>
      <protection hidden="1"/>
    </xf>
    <xf numFmtId="0" fontId="33" fillId="5" borderId="0" xfId="0" applyFont="1" applyFill="1" applyAlignment="1" applyProtection="1">
      <alignment vertical="center"/>
      <protection hidden="1"/>
    </xf>
    <xf numFmtId="0" fontId="33" fillId="5" borderId="0" xfId="0" applyFont="1" applyFill="1" applyAlignment="1" applyProtection="1">
      <alignment horizontal="center" vertical="center"/>
      <protection hidden="1"/>
    </xf>
    <xf numFmtId="1" fontId="26" fillId="5" borderId="0" xfId="0" applyNumberFormat="1" applyFont="1" applyFill="1" applyAlignment="1">
      <alignment horizontal="left" vertical="center"/>
    </xf>
    <xf numFmtId="4" fontId="29" fillId="5" borderId="0" xfId="0" applyNumberFormat="1" applyFont="1" applyFill="1" applyAlignment="1" applyProtection="1">
      <alignment vertical="center" wrapText="1"/>
      <protection hidden="1"/>
    </xf>
    <xf numFmtId="0" fontId="26" fillId="5" borderId="2" xfId="0" applyFont="1" applyFill="1" applyBorder="1" applyAlignment="1">
      <alignment horizontal="left" vertical="center"/>
    </xf>
    <xf numFmtId="4" fontId="26" fillId="5" borderId="2" xfId="0" applyNumberFormat="1" applyFont="1" applyFill="1" applyBorder="1" applyAlignment="1">
      <alignment vertical="center"/>
    </xf>
    <xf numFmtId="0" fontId="26" fillId="5" borderId="2" xfId="0" applyFont="1" applyFill="1" applyBorder="1" applyAlignment="1">
      <alignment vertical="center"/>
    </xf>
    <xf numFmtId="165" fontId="33" fillId="5" borderId="2" xfId="0" applyNumberFormat="1" applyFont="1" applyFill="1" applyBorder="1" applyAlignment="1" applyProtection="1">
      <alignment vertical="center"/>
      <protection hidden="1"/>
    </xf>
    <xf numFmtId="164" fontId="33" fillId="5" borderId="0" xfId="0" applyNumberFormat="1" applyFont="1" applyFill="1" applyAlignment="1" applyProtection="1">
      <alignment horizontal="center" vertical="center"/>
      <protection hidden="1"/>
    </xf>
    <xf numFmtId="165" fontId="33" fillId="5" borderId="0" xfId="0" applyNumberFormat="1" applyFont="1" applyFill="1" applyAlignment="1" applyProtection="1">
      <alignment horizontal="center" vertical="center"/>
      <protection hidden="1"/>
    </xf>
    <xf numFmtId="14" fontId="33" fillId="5" borderId="0" xfId="0" applyNumberFormat="1" applyFont="1" applyFill="1" applyAlignment="1" applyProtection="1">
      <alignment vertical="center"/>
      <protection hidden="1"/>
    </xf>
    <xf numFmtId="0" fontId="27" fillId="5" borderId="0" xfId="0" applyFont="1" applyFill="1" applyAlignment="1">
      <alignment horizontal="center" vertical="center"/>
    </xf>
    <xf numFmtId="4" fontId="33" fillId="5" borderId="0" xfId="0" applyNumberFormat="1" applyFont="1" applyFill="1" applyAlignment="1" applyProtection="1">
      <alignment vertical="center"/>
      <protection hidden="1"/>
    </xf>
    <xf numFmtId="6" fontId="26" fillId="5" borderId="0" xfId="0" applyNumberFormat="1" applyFont="1" applyFill="1" applyAlignment="1">
      <alignment horizontal="center" vertical="center"/>
    </xf>
    <xf numFmtId="9" fontId="33" fillId="5" borderId="0" xfId="0" applyNumberFormat="1" applyFont="1" applyFill="1" applyAlignment="1" applyProtection="1">
      <alignment vertical="center"/>
      <protection hidden="1"/>
    </xf>
    <xf numFmtId="0" fontId="29" fillId="5" borderId="0" xfId="0" applyFont="1" applyFill="1" applyAlignment="1">
      <alignment horizontal="center" vertical="center"/>
    </xf>
    <xf numFmtId="0" fontId="14" fillId="4" borderId="0" xfId="0" applyFont="1" applyFill="1" applyAlignment="1">
      <alignment horizontal="left" vertical="center"/>
    </xf>
    <xf numFmtId="0" fontId="15" fillId="4" borderId="0" xfId="0" applyFont="1" applyFill="1" applyAlignment="1">
      <alignment horizontal="left" vertical="center"/>
    </xf>
    <xf numFmtId="0" fontId="21" fillId="2" borderId="0" xfId="0" applyFont="1" applyFill="1" applyAlignment="1" applyProtection="1">
      <alignment horizontal="left"/>
      <protection locked="0"/>
    </xf>
    <xf numFmtId="0" fontId="28" fillId="0" borderId="0" xfId="0" applyFont="1" applyAlignment="1">
      <alignment horizontal="center" vertical="center"/>
    </xf>
    <xf numFmtId="0" fontId="5" fillId="0" borderId="0" xfId="0" applyFont="1" applyAlignment="1">
      <alignment horizontal="left" vertical="center"/>
    </xf>
    <xf numFmtId="9" fontId="29" fillId="0" borderId="0" xfId="0" applyNumberFormat="1" applyFont="1" applyAlignment="1">
      <alignment horizontal="left" vertical="top"/>
    </xf>
    <xf numFmtId="20" fontId="1" fillId="2" borderId="3" xfId="0" applyNumberFormat="1" applyFont="1" applyFill="1" applyBorder="1" applyAlignment="1" applyProtection="1">
      <alignment horizontal="left" wrapText="1"/>
      <protection locked="0"/>
    </xf>
    <xf numFmtId="0" fontId="5" fillId="2" borderId="10" xfId="0" applyFont="1" applyFill="1" applyBorder="1" applyAlignment="1" applyProtection="1">
      <alignment horizontal="center" vertical="center"/>
      <protection locked="0"/>
    </xf>
    <xf numFmtId="0" fontId="4" fillId="2" borderId="0" xfId="0" applyFont="1" applyFill="1" applyAlignment="1">
      <alignment horizontal="left" vertical="top"/>
    </xf>
    <xf numFmtId="0" fontId="4" fillId="0" borderId="0" xfId="0" applyFont="1" applyAlignment="1">
      <alignment horizontal="left" vertical="top"/>
    </xf>
    <xf numFmtId="2" fontId="10" fillId="3" borderId="1" xfId="0" applyNumberFormat="1" applyFont="1" applyFill="1" applyBorder="1" applyAlignment="1" applyProtection="1">
      <alignment horizontal="left"/>
      <protection locked="0"/>
    </xf>
    <xf numFmtId="0" fontId="5" fillId="0" borderId="1" xfId="0" applyFont="1" applyBorder="1" applyProtection="1">
      <protection locked="0"/>
    </xf>
    <xf numFmtId="4" fontId="5" fillId="3" borderId="1" xfId="1" applyNumberFormat="1" applyFont="1" applyFill="1" applyBorder="1" applyAlignment="1" applyProtection="1">
      <alignment wrapText="1"/>
      <protection locked="0"/>
    </xf>
    <xf numFmtId="0" fontId="28" fillId="2" borderId="6" xfId="0" applyFont="1" applyFill="1" applyBorder="1" applyAlignment="1">
      <alignment horizontal="center" vertical="center"/>
    </xf>
    <xf numFmtId="0" fontId="28" fillId="0" borderId="6" xfId="0" applyFont="1" applyBorder="1" applyAlignment="1">
      <alignment horizontal="center" vertical="center"/>
    </xf>
    <xf numFmtId="0" fontId="1" fillId="2" borderId="1" xfId="0" applyFont="1" applyFill="1" applyBorder="1" applyAlignment="1" applyProtection="1">
      <alignment horizontal="left"/>
      <protection locked="0"/>
    </xf>
    <xf numFmtId="0" fontId="21" fillId="2" borderId="1" xfId="0" applyFont="1" applyFill="1" applyBorder="1" applyAlignment="1" applyProtection="1">
      <alignment horizontal="left"/>
      <protection locked="0"/>
    </xf>
    <xf numFmtId="0" fontId="7" fillId="2" borderId="3" xfId="0" applyFont="1" applyFill="1" applyBorder="1" applyAlignment="1" applyProtection="1">
      <alignment horizontal="left"/>
      <protection locked="0"/>
    </xf>
    <xf numFmtId="0" fontId="21" fillId="2" borderId="3" xfId="0" applyFont="1" applyFill="1" applyBorder="1" applyAlignment="1" applyProtection="1">
      <alignment horizontal="left"/>
      <protection locked="0"/>
    </xf>
    <xf numFmtId="0" fontId="25" fillId="2" borderId="1" xfId="0" applyFont="1" applyFill="1" applyBorder="1" applyAlignment="1">
      <alignment horizontal="left"/>
    </xf>
    <xf numFmtId="0" fontId="5" fillId="4" borderId="0" xfId="0" applyFont="1" applyFill="1" applyAlignment="1">
      <alignment horizontal="left" vertical="center" wrapText="1"/>
    </xf>
    <xf numFmtId="0" fontId="5" fillId="2" borderId="8" xfId="0" applyFont="1" applyFill="1" applyBorder="1" applyAlignment="1">
      <alignment horizontal="left" wrapText="1"/>
    </xf>
    <xf numFmtId="0" fontId="12" fillId="3" borderId="1" xfId="0" applyFont="1" applyFill="1" applyBorder="1" applyAlignment="1" applyProtection="1">
      <alignment wrapText="1"/>
      <protection locked="0"/>
    </xf>
    <xf numFmtId="0" fontId="13" fillId="2" borderId="0" xfId="0" applyFont="1" applyFill="1" applyAlignment="1">
      <alignment horizontal="left" wrapText="1"/>
    </xf>
    <xf numFmtId="0" fontId="14" fillId="0" borderId="0" xfId="0" applyFont="1" applyAlignment="1">
      <alignment horizontal="left"/>
    </xf>
    <xf numFmtId="0" fontId="1" fillId="2" borderId="3" xfId="0" applyFont="1" applyFill="1" applyBorder="1" applyAlignment="1" applyProtection="1">
      <alignment horizontal="left"/>
      <protection locked="0"/>
    </xf>
    <xf numFmtId="0" fontId="0" fillId="2" borderId="1" xfId="0" applyFill="1" applyBorder="1" applyAlignment="1" applyProtection="1">
      <alignment horizontal="left"/>
      <protection locked="0"/>
    </xf>
    <xf numFmtId="0" fontId="5" fillId="2" borderId="0" xfId="0" applyFont="1" applyFill="1" applyAlignment="1">
      <alignment horizontal="left" wrapText="1"/>
    </xf>
    <xf numFmtId="0" fontId="5" fillId="0" borderId="0" xfId="0" applyFont="1" applyAlignment="1">
      <alignment horizontal="left" vertical="top"/>
    </xf>
    <xf numFmtId="0" fontId="18" fillId="0" borderId="0" xfId="0" applyFont="1" applyAlignment="1">
      <alignment horizontal="left" vertical="top"/>
    </xf>
    <xf numFmtId="0" fontId="34" fillId="0" borderId="0" xfId="0" applyFont="1" applyAlignment="1">
      <alignment horizontal="left" vertical="top"/>
    </xf>
    <xf numFmtId="0" fontId="5" fillId="0" borderId="0" xfId="0" applyFont="1" applyAlignment="1">
      <alignment horizontal="left" vertical="top" wrapText="1"/>
    </xf>
    <xf numFmtId="0" fontId="19" fillId="0" borderId="0" xfId="0" applyFont="1" applyAlignment="1">
      <alignment horizontal="left" vertical="top" wrapText="1"/>
    </xf>
  </cellXfs>
  <cellStyles count="2">
    <cellStyle name="Euro" xfId="1" xr:uid="{00000000-0005-0000-0000-000000000000}"/>
    <cellStyle name="Standard" xfId="0" builtinId="0"/>
  </cellStyles>
  <dxfs count="2">
    <dxf>
      <fill>
        <patternFill>
          <bgColor indexed="47"/>
        </patternFill>
      </fill>
    </dxf>
    <dxf>
      <fill>
        <patternFill>
          <bgColor indexed="22"/>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11</xdr:col>
      <xdr:colOff>977900</xdr:colOff>
      <xdr:row>0</xdr:row>
      <xdr:rowOff>152400</xdr:rowOff>
    </xdr:from>
    <xdr:to>
      <xdr:col>13</xdr:col>
      <xdr:colOff>631825</xdr:colOff>
      <xdr:row>3</xdr:row>
      <xdr:rowOff>165100</xdr:rowOff>
    </xdr:to>
    <xdr:pic>
      <xdr:nvPicPr>
        <xdr:cNvPr id="1259" name="Grafik 1">
          <a:extLst>
            <a:ext uri="{FF2B5EF4-FFF2-40B4-BE49-F238E27FC236}">
              <a16:creationId xmlns:a16="http://schemas.microsoft.com/office/drawing/2014/main" id="{9B2D4629-539D-8F41-8E3D-21A65C432AC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4038" t="14343" r="14551" b="14246"/>
        <a:stretch>
          <a:fillRect/>
        </a:stretch>
      </xdr:blipFill>
      <xdr:spPr bwMode="auto">
        <a:xfrm>
          <a:off x="5867400" y="152400"/>
          <a:ext cx="1257300" cy="1079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Design">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X320"/>
  <sheetViews>
    <sheetView showGridLines="0" tabSelected="1" zoomScaleNormal="100" zoomScaleSheetLayoutView="100" workbookViewId="0">
      <selection sqref="A1:N1"/>
    </sheetView>
  </sheetViews>
  <sheetFormatPr baseColWidth="10" defaultColWidth="15.1640625" defaultRowHeight="13" x14ac:dyDescent="0.15"/>
  <cols>
    <col min="1" max="1" width="10.6640625" style="26" customWidth="1"/>
    <col min="2" max="2" width="6.6640625" style="26" customWidth="1"/>
    <col min="3" max="3" width="3.83203125" style="61" customWidth="1"/>
    <col min="4" max="4" width="3.33203125" style="26" customWidth="1"/>
    <col min="5" max="5" width="9.83203125" style="26" customWidth="1"/>
    <col min="6" max="6" width="3.33203125" style="26" customWidth="1"/>
    <col min="7" max="7" width="10.6640625" style="26" customWidth="1"/>
    <col min="8" max="8" width="3.33203125" style="26" customWidth="1"/>
    <col min="9" max="9" width="11" style="26" customWidth="1"/>
    <col min="10" max="10" width="10" style="146" hidden="1" customWidth="1"/>
    <col min="11" max="11" width="1.5" style="146" customWidth="1"/>
    <col min="12" max="12" width="13.6640625" style="26" customWidth="1"/>
    <col min="13" max="13" width="7" style="26" customWidth="1"/>
    <col min="14" max="14" width="9.5" style="12" bestFit="1" customWidth="1"/>
    <col min="15" max="15" width="17" style="12" customWidth="1"/>
    <col min="16" max="16" width="17" style="160" hidden="1" customWidth="1"/>
    <col min="17" max="20" width="17" style="161" hidden="1" customWidth="1"/>
    <col min="21" max="38" width="17" style="28" hidden="1" customWidth="1"/>
    <col min="39" max="39" width="17" style="28" customWidth="1"/>
    <col min="40" max="40" width="12.6640625" style="28" customWidth="1"/>
    <col min="41" max="42" width="11.6640625" style="28" customWidth="1"/>
    <col min="43" max="50" width="15.1640625" style="28"/>
    <col min="51" max="16384" width="15.1640625" style="26"/>
  </cols>
  <sheetData>
    <row r="1" spans="1:50" s="19" customFormat="1" ht="42" customHeight="1" x14ac:dyDescent="0.25">
      <c r="A1" s="211" t="s">
        <v>114</v>
      </c>
      <c r="B1" s="212"/>
      <c r="C1" s="212"/>
      <c r="D1" s="212"/>
      <c r="E1" s="212"/>
      <c r="F1" s="212"/>
      <c r="G1" s="212"/>
      <c r="H1" s="212"/>
      <c r="I1" s="212"/>
      <c r="J1" s="212"/>
      <c r="K1" s="212"/>
      <c r="L1" s="212"/>
      <c r="M1" s="212"/>
      <c r="N1" s="212"/>
      <c r="O1" s="119"/>
      <c r="P1" s="156"/>
      <c r="Q1" s="157"/>
      <c r="R1" s="157"/>
      <c r="S1" s="157"/>
      <c r="T1" s="157"/>
      <c r="U1" s="188"/>
      <c r="V1" s="188"/>
      <c r="W1" s="188"/>
      <c r="X1" s="188"/>
      <c r="Y1" s="188"/>
      <c r="Z1" s="188"/>
      <c r="AA1" s="188"/>
      <c r="AB1" s="188"/>
      <c r="AC1" s="188"/>
      <c r="AD1" s="188"/>
      <c r="AE1" s="188"/>
      <c r="AF1" s="188"/>
      <c r="AG1" s="188"/>
      <c r="AH1" s="188"/>
      <c r="AI1" s="188"/>
      <c r="AJ1" s="188"/>
      <c r="AK1" s="188"/>
      <c r="AL1" s="188"/>
      <c r="AM1" s="188"/>
      <c r="AN1" s="188"/>
      <c r="AO1" s="188"/>
      <c r="AP1" s="188"/>
      <c r="AQ1" s="188"/>
      <c r="AR1" s="188"/>
      <c r="AS1" s="188"/>
      <c r="AT1" s="188"/>
      <c r="AU1" s="188"/>
      <c r="AV1" s="188"/>
      <c r="AW1" s="188"/>
      <c r="AX1" s="188"/>
    </row>
    <row r="2" spans="1:50" s="20" customFormat="1" ht="27" customHeight="1" x14ac:dyDescent="0.15">
      <c r="A2" s="196" t="s">
        <v>125</v>
      </c>
      <c r="B2" s="196"/>
      <c r="C2" s="196"/>
      <c r="D2" s="196"/>
      <c r="E2" s="196"/>
      <c r="F2" s="196"/>
      <c r="G2" s="196"/>
      <c r="H2" s="196"/>
      <c r="I2" s="196"/>
      <c r="J2" s="196"/>
      <c r="K2" s="196"/>
      <c r="L2" s="196"/>
      <c r="M2" s="197"/>
      <c r="N2" s="197"/>
      <c r="O2" s="118"/>
      <c r="P2" s="158"/>
      <c r="Q2" s="159"/>
      <c r="R2" s="159"/>
      <c r="S2" s="159"/>
      <c r="T2" s="159"/>
      <c r="U2" s="189"/>
      <c r="V2" s="189"/>
      <c r="W2" s="189"/>
      <c r="X2" s="189"/>
      <c r="Y2" s="189"/>
      <c r="Z2" s="189"/>
      <c r="AA2" s="189"/>
      <c r="AB2" s="189"/>
      <c r="AC2" s="189"/>
      <c r="AD2" s="189"/>
      <c r="AE2" s="189"/>
      <c r="AF2" s="189"/>
      <c r="AG2" s="189"/>
      <c r="AH2" s="189"/>
      <c r="AI2" s="189"/>
      <c r="AJ2" s="189"/>
      <c r="AK2" s="189"/>
      <c r="AL2" s="189"/>
      <c r="AM2" s="189"/>
      <c r="AN2" s="189"/>
      <c r="AO2" s="189"/>
      <c r="AP2" s="189"/>
      <c r="AQ2" s="189"/>
      <c r="AR2" s="189"/>
      <c r="AS2" s="189"/>
      <c r="AT2" s="189"/>
      <c r="AU2" s="189"/>
      <c r="AV2" s="189"/>
      <c r="AW2" s="189"/>
      <c r="AX2" s="189"/>
    </row>
    <row r="3" spans="1:50" ht="15.75" customHeight="1" x14ac:dyDescent="0.15">
      <c r="A3" s="21"/>
      <c r="B3" s="21"/>
      <c r="C3" s="22"/>
      <c r="D3" s="23"/>
      <c r="E3" s="24"/>
      <c r="F3" s="23"/>
      <c r="G3" s="23"/>
      <c r="H3" s="23"/>
      <c r="I3" s="23"/>
      <c r="J3" s="29"/>
      <c r="K3" s="29"/>
      <c r="L3" s="23"/>
      <c r="M3" s="23"/>
      <c r="N3" s="25"/>
      <c r="O3" s="25"/>
    </row>
    <row r="4" spans="1:50" ht="20" x14ac:dyDescent="0.15">
      <c r="A4" s="101" t="s">
        <v>76</v>
      </c>
      <c r="B4" s="21"/>
      <c r="C4" s="22"/>
      <c r="D4" s="23"/>
      <c r="E4" s="24"/>
      <c r="F4" s="23"/>
      <c r="G4" s="27"/>
      <c r="H4" s="27"/>
      <c r="I4" s="27"/>
      <c r="J4" s="130"/>
      <c r="K4" s="130"/>
      <c r="L4" s="27"/>
      <c r="M4" s="27"/>
      <c r="N4" s="25"/>
      <c r="O4" s="25"/>
      <c r="P4" s="161" t="s">
        <v>39</v>
      </c>
    </row>
    <row r="5" spans="1:50" ht="15" customHeight="1" x14ac:dyDescent="0.15">
      <c r="A5" s="29"/>
      <c r="B5" s="23"/>
      <c r="C5" s="22"/>
      <c r="D5" s="23"/>
      <c r="E5" s="23"/>
      <c r="F5" s="23"/>
      <c r="G5" s="27"/>
      <c r="H5" s="27"/>
      <c r="I5" s="27"/>
      <c r="J5" s="130"/>
      <c r="K5" s="130"/>
      <c r="L5" s="27"/>
      <c r="M5" s="27"/>
      <c r="N5" s="25"/>
      <c r="O5" s="25"/>
      <c r="Q5" s="161" t="s">
        <v>40</v>
      </c>
    </row>
    <row r="6" spans="1:50" ht="15" customHeight="1" x14ac:dyDescent="0.15">
      <c r="A6" s="10" t="s">
        <v>0</v>
      </c>
      <c r="B6" s="214"/>
      <c r="C6" s="203"/>
      <c r="D6" s="203"/>
      <c r="E6" s="203"/>
      <c r="F6" s="32"/>
      <c r="G6" s="10" t="s">
        <v>1</v>
      </c>
      <c r="H6" s="33"/>
      <c r="I6" s="203"/>
      <c r="J6" s="203"/>
      <c r="K6" s="203"/>
      <c r="L6" s="203"/>
      <c r="M6" s="203"/>
      <c r="N6" s="203"/>
      <c r="O6" s="190"/>
      <c r="P6" s="162" t="s">
        <v>0</v>
      </c>
      <c r="Q6" s="161">
        <f t="shared" ref="Q6:Q13" si="0">IF(B6="",0,1)</f>
        <v>0</v>
      </c>
      <c r="R6" s="162" t="s">
        <v>1</v>
      </c>
      <c r="S6" s="161">
        <f t="shared" ref="S6:S11" si="1">IF(I6="",0,1)</f>
        <v>0</v>
      </c>
    </row>
    <row r="7" spans="1:50" ht="15" customHeight="1" x14ac:dyDescent="0.15">
      <c r="A7" s="10" t="s">
        <v>2</v>
      </c>
      <c r="B7" s="214"/>
      <c r="C7" s="203"/>
      <c r="D7" s="203"/>
      <c r="E7" s="203"/>
      <c r="F7" s="32"/>
      <c r="G7" s="10" t="s">
        <v>3</v>
      </c>
      <c r="H7" s="33"/>
      <c r="I7" s="213"/>
      <c r="J7" s="213"/>
      <c r="K7" s="213"/>
      <c r="L7" s="213"/>
      <c r="M7" s="213"/>
      <c r="N7" s="213"/>
      <c r="O7" s="190"/>
      <c r="P7" s="162" t="s">
        <v>2</v>
      </c>
      <c r="Q7" s="161">
        <f t="shared" si="0"/>
        <v>0</v>
      </c>
      <c r="R7" s="162" t="s">
        <v>3</v>
      </c>
      <c r="S7" s="161">
        <f t="shared" si="1"/>
        <v>0</v>
      </c>
    </row>
    <row r="8" spans="1:50" ht="15" customHeight="1" x14ac:dyDescent="0.15">
      <c r="A8" s="10" t="s">
        <v>4</v>
      </c>
      <c r="B8" s="214"/>
      <c r="C8" s="203"/>
      <c r="D8" s="203"/>
      <c r="E8" s="203"/>
      <c r="F8" s="32"/>
      <c r="G8" s="10" t="s">
        <v>5</v>
      </c>
      <c r="H8" s="33"/>
      <c r="I8" s="203"/>
      <c r="J8" s="203"/>
      <c r="K8" s="203"/>
      <c r="L8" s="203"/>
      <c r="M8" s="203"/>
      <c r="N8" s="203"/>
      <c r="O8" s="190"/>
      <c r="P8" s="162" t="s">
        <v>4</v>
      </c>
      <c r="Q8" s="161">
        <f t="shared" si="0"/>
        <v>0</v>
      </c>
      <c r="R8" s="162" t="s">
        <v>5</v>
      </c>
      <c r="S8" s="161">
        <f t="shared" si="1"/>
        <v>0</v>
      </c>
    </row>
    <row r="9" spans="1:50" ht="15" customHeight="1" x14ac:dyDescent="0.15">
      <c r="A9" s="10" t="s">
        <v>6</v>
      </c>
      <c r="B9" s="214"/>
      <c r="C9" s="203"/>
      <c r="D9" s="203"/>
      <c r="E9" s="203"/>
      <c r="F9" s="32"/>
      <c r="G9" s="10" t="s">
        <v>7</v>
      </c>
      <c r="H9" s="33"/>
      <c r="I9" s="15"/>
      <c r="J9" s="131"/>
      <c r="K9" s="209" t="s">
        <v>121</v>
      </c>
      <c r="L9" s="209"/>
      <c r="M9" s="194"/>
      <c r="N9" s="10" t="s">
        <v>122</v>
      </c>
      <c r="O9" s="10"/>
      <c r="P9" s="162" t="s">
        <v>6</v>
      </c>
      <c r="Q9" s="161">
        <f t="shared" si="0"/>
        <v>0</v>
      </c>
      <c r="R9" s="162" t="s">
        <v>7</v>
      </c>
      <c r="S9" s="161">
        <f t="shared" si="1"/>
        <v>0</v>
      </c>
      <c r="T9" s="162" t="s">
        <v>47</v>
      </c>
      <c r="U9" s="28">
        <f>IF(M9="",0,1)</f>
        <v>0</v>
      </c>
      <c r="V9" s="13"/>
      <c r="W9" s="13"/>
      <c r="X9" s="34"/>
      <c r="Y9" s="34"/>
      <c r="Z9" s="13"/>
      <c r="AA9" s="13"/>
      <c r="AB9" s="35"/>
      <c r="AC9" s="35"/>
      <c r="AD9" s="35"/>
      <c r="AE9" s="35"/>
      <c r="AF9" s="35"/>
      <c r="AG9" s="35"/>
      <c r="AH9" s="35"/>
      <c r="AI9" s="35"/>
      <c r="AJ9" s="35"/>
      <c r="AK9" s="35"/>
      <c r="AL9" s="35"/>
    </row>
    <row r="10" spans="1:50" ht="15" customHeight="1" x14ac:dyDescent="0.15">
      <c r="A10" s="10" t="s">
        <v>8</v>
      </c>
      <c r="B10" s="203"/>
      <c r="C10" s="203"/>
      <c r="D10" s="203"/>
      <c r="E10" s="203"/>
      <c r="F10" s="32"/>
      <c r="G10" s="10" t="s">
        <v>9</v>
      </c>
      <c r="H10" s="33"/>
      <c r="I10" s="15"/>
      <c r="J10" s="131"/>
      <c r="K10" s="215" t="s">
        <v>121</v>
      </c>
      <c r="L10" s="215"/>
      <c r="M10" s="194"/>
      <c r="N10" s="10" t="s">
        <v>122</v>
      </c>
      <c r="O10" s="10"/>
      <c r="P10" s="162" t="s">
        <v>8</v>
      </c>
      <c r="Q10" s="161">
        <f t="shared" si="0"/>
        <v>0</v>
      </c>
      <c r="R10" s="162" t="s">
        <v>9</v>
      </c>
      <c r="S10" s="161">
        <f t="shared" si="1"/>
        <v>0</v>
      </c>
      <c r="T10" s="162" t="s">
        <v>47</v>
      </c>
      <c r="U10" s="28">
        <f>IF(M10="",0,1)</f>
        <v>0</v>
      </c>
      <c r="V10" s="13"/>
      <c r="W10" s="13"/>
      <c r="X10" s="34"/>
      <c r="Y10" s="34"/>
      <c r="Z10" s="13"/>
      <c r="AA10" s="13"/>
      <c r="AB10" s="35"/>
      <c r="AC10" s="35"/>
      <c r="AD10" s="35"/>
      <c r="AE10" s="35"/>
      <c r="AF10" s="35"/>
      <c r="AG10" s="35"/>
      <c r="AH10" s="35"/>
      <c r="AI10" s="35"/>
      <c r="AJ10" s="35"/>
      <c r="AK10" s="35"/>
      <c r="AL10" s="35"/>
    </row>
    <row r="11" spans="1:50" ht="15" customHeight="1" x14ac:dyDescent="0.15">
      <c r="A11" s="10" t="s">
        <v>10</v>
      </c>
      <c r="B11" s="207" t="s">
        <v>115</v>
      </c>
      <c r="C11" s="207"/>
      <c r="D11" s="207"/>
      <c r="E11" s="207"/>
      <c r="F11" s="32"/>
      <c r="G11" s="10" t="s">
        <v>11</v>
      </c>
      <c r="H11" s="33"/>
      <c r="I11" s="214"/>
      <c r="J11" s="204"/>
      <c r="K11" s="204"/>
      <c r="L11" s="204"/>
      <c r="M11" s="204"/>
      <c r="N11" s="204"/>
      <c r="O11" s="190"/>
      <c r="P11" s="162" t="s">
        <v>10</v>
      </c>
      <c r="Q11" s="161">
        <f t="shared" si="0"/>
        <v>1</v>
      </c>
      <c r="R11" s="162" t="s">
        <v>11</v>
      </c>
      <c r="S11" s="161">
        <f t="shared" si="1"/>
        <v>0</v>
      </c>
      <c r="V11" s="36"/>
      <c r="W11" s="37"/>
      <c r="X11" s="38"/>
      <c r="Y11" s="38"/>
      <c r="Z11" s="39"/>
      <c r="AA11" s="37"/>
      <c r="AB11" s="40"/>
      <c r="AC11" s="37"/>
      <c r="AD11" s="37"/>
      <c r="AE11" s="34"/>
      <c r="AF11" s="34"/>
      <c r="AG11" s="41"/>
      <c r="AH11" s="42"/>
      <c r="AI11" s="35"/>
      <c r="AJ11" s="35"/>
      <c r="AK11" s="42"/>
      <c r="AL11" s="41"/>
    </row>
    <row r="12" spans="1:50" ht="15" customHeight="1" x14ac:dyDescent="0.15">
      <c r="A12" s="10" t="s">
        <v>12</v>
      </c>
      <c r="B12" s="207" t="s">
        <v>115</v>
      </c>
      <c r="C12" s="207"/>
      <c r="D12" s="207"/>
      <c r="E12" s="207"/>
      <c r="F12" s="32"/>
      <c r="G12" s="154"/>
      <c r="H12" s="33"/>
      <c r="I12" s="205"/>
      <c r="J12" s="206"/>
      <c r="K12" s="206"/>
      <c r="L12" s="206"/>
      <c r="M12" s="206"/>
      <c r="N12" s="206"/>
      <c r="O12" s="190"/>
      <c r="P12" s="162" t="s">
        <v>12</v>
      </c>
      <c r="Q12" s="161">
        <f>IF(B12="",0,1)</f>
        <v>1</v>
      </c>
      <c r="T12" s="163"/>
      <c r="U12" s="35"/>
      <c r="V12" s="13"/>
      <c r="W12" s="13"/>
      <c r="X12" s="34"/>
      <c r="Y12" s="34"/>
      <c r="Z12" s="13"/>
      <c r="AA12" s="13"/>
      <c r="AB12" s="35"/>
      <c r="AC12" s="35"/>
      <c r="AD12" s="35"/>
      <c r="AE12" s="13"/>
      <c r="AF12" s="13"/>
      <c r="AG12" s="35"/>
      <c r="AH12" s="35"/>
      <c r="AI12" s="35"/>
      <c r="AJ12" s="35"/>
      <c r="AK12" s="35"/>
      <c r="AL12" s="35"/>
    </row>
    <row r="13" spans="1:50" ht="15" customHeight="1" x14ac:dyDescent="0.15">
      <c r="A13" s="10" t="s">
        <v>73</v>
      </c>
      <c r="B13" s="203"/>
      <c r="C13" s="204"/>
      <c r="D13" s="204"/>
      <c r="E13" s="204"/>
      <c r="F13" s="32"/>
      <c r="G13" s="154"/>
      <c r="H13" s="33"/>
      <c r="I13" s="205"/>
      <c r="J13" s="206"/>
      <c r="K13" s="206"/>
      <c r="L13" s="206"/>
      <c r="M13" s="206"/>
      <c r="N13" s="206"/>
      <c r="O13" s="190"/>
      <c r="P13" s="162" t="s">
        <v>73</v>
      </c>
      <c r="Q13" s="161">
        <f t="shared" si="0"/>
        <v>0</v>
      </c>
      <c r="T13" s="163"/>
      <c r="U13" s="35"/>
      <c r="V13" s="13"/>
      <c r="W13" s="13"/>
      <c r="X13" s="34"/>
      <c r="Y13" s="34"/>
      <c r="Z13" s="13"/>
      <c r="AA13" s="13"/>
      <c r="AB13" s="35"/>
      <c r="AC13" s="35"/>
      <c r="AD13" s="35"/>
      <c r="AE13" s="13"/>
      <c r="AF13" s="13"/>
      <c r="AG13" s="35"/>
      <c r="AH13" s="35"/>
      <c r="AI13" s="35"/>
      <c r="AJ13" s="35"/>
      <c r="AK13" s="35"/>
      <c r="AL13" s="35"/>
    </row>
    <row r="14" spans="1:50" ht="16.5" customHeight="1" thickBot="1" x14ac:dyDescent="0.2">
      <c r="A14" s="201" t="s">
        <v>75</v>
      </c>
      <c r="B14" s="202"/>
      <c r="C14" s="202"/>
      <c r="D14" s="202"/>
      <c r="E14" s="202"/>
      <c r="F14" s="202"/>
      <c r="G14" s="202"/>
      <c r="H14" s="202"/>
      <c r="I14" s="202"/>
      <c r="J14" s="202"/>
      <c r="K14" s="202"/>
      <c r="L14" s="202"/>
      <c r="M14" s="202"/>
      <c r="N14" s="202"/>
      <c r="O14" s="191"/>
      <c r="Q14" s="164">
        <f>SUM(Q6:Q13)</f>
        <v>2</v>
      </c>
      <c r="S14" s="164">
        <f>SUM(S6+S7+S8+S9+S10+S11+U9+U10)</f>
        <v>0</v>
      </c>
      <c r="T14" s="165"/>
      <c r="U14" s="35"/>
      <c r="V14" s="36"/>
      <c r="W14" s="35" t="s">
        <v>50</v>
      </c>
      <c r="X14" s="38" t="s">
        <v>51</v>
      </c>
      <c r="Y14" s="38"/>
      <c r="Z14" s="13"/>
      <c r="AA14" s="37"/>
      <c r="AB14" s="37"/>
      <c r="AC14" s="37"/>
      <c r="AD14" s="35"/>
      <c r="AE14" s="13"/>
      <c r="AF14" s="13"/>
      <c r="AG14" s="41"/>
      <c r="AH14" s="42"/>
      <c r="AI14" s="35"/>
      <c r="AJ14" s="35"/>
      <c r="AK14" s="42"/>
      <c r="AL14" s="41"/>
    </row>
    <row r="15" spans="1:50" ht="20" customHeight="1" x14ac:dyDescent="0.15">
      <c r="A15" s="43" t="s">
        <v>13</v>
      </c>
      <c r="B15" s="43"/>
      <c r="C15" s="22"/>
      <c r="D15" s="44"/>
      <c r="E15" s="44"/>
      <c r="F15" s="44"/>
      <c r="G15" s="44"/>
      <c r="H15" s="44"/>
      <c r="I15" s="45" t="s">
        <v>36</v>
      </c>
      <c r="J15" s="132"/>
      <c r="K15" s="132"/>
      <c r="L15" s="46"/>
      <c r="M15" s="47"/>
      <c r="N15" s="48"/>
      <c r="O15" s="48"/>
      <c r="P15" s="166"/>
      <c r="T15" s="165"/>
      <c r="V15" s="13" t="s">
        <v>50</v>
      </c>
      <c r="W15" s="35"/>
      <c r="X15" s="34" t="s">
        <v>52</v>
      </c>
      <c r="Y15" s="34"/>
      <c r="Z15" s="13"/>
      <c r="AA15" s="13"/>
      <c r="AB15" s="35"/>
      <c r="AC15" s="35"/>
      <c r="AD15" s="35"/>
      <c r="AE15" s="13"/>
      <c r="AF15" s="13"/>
      <c r="AG15" s="35"/>
      <c r="AH15" s="35"/>
      <c r="AI15" s="35"/>
      <c r="AJ15" s="35"/>
      <c r="AK15" s="35"/>
      <c r="AL15" s="35"/>
    </row>
    <row r="16" spans="1:50" ht="5" customHeight="1" x14ac:dyDescent="0.15">
      <c r="A16" s="28"/>
      <c r="B16" s="16"/>
      <c r="C16" s="22"/>
      <c r="D16" s="47"/>
      <c r="E16" s="16"/>
      <c r="F16" s="47"/>
      <c r="G16" s="47"/>
      <c r="H16" s="47"/>
      <c r="I16" s="49"/>
      <c r="J16" s="133"/>
      <c r="K16" s="133"/>
      <c r="L16" s="28"/>
      <c r="M16" s="47"/>
      <c r="N16" s="50"/>
      <c r="O16" s="50"/>
      <c r="P16" s="166"/>
      <c r="T16" s="167">
        <v>1</v>
      </c>
      <c r="V16" s="28" t="s">
        <v>49</v>
      </c>
      <c r="X16" s="34" t="s">
        <v>48</v>
      </c>
      <c r="Y16" s="34"/>
      <c r="Z16" s="13"/>
      <c r="AA16" s="13"/>
      <c r="AB16" s="35"/>
      <c r="AC16" s="35"/>
      <c r="AD16" s="35"/>
      <c r="AE16" s="35"/>
      <c r="AF16" s="35"/>
      <c r="AG16" s="35"/>
      <c r="AH16" s="35"/>
      <c r="AI16" s="35"/>
      <c r="AJ16" s="35"/>
      <c r="AK16" s="35"/>
      <c r="AL16" s="35"/>
    </row>
    <row r="17" spans="1:50" ht="14" customHeight="1" x14ac:dyDescent="0.15">
      <c r="A17" s="16" t="s">
        <v>14</v>
      </c>
      <c r="B17" s="16"/>
      <c r="C17" s="22"/>
      <c r="D17" s="47"/>
      <c r="E17" s="16"/>
      <c r="F17" s="47"/>
      <c r="G17" s="47"/>
      <c r="H17" s="47"/>
      <c r="I17" s="103"/>
      <c r="J17" s="134">
        <f>IF(($Q$14+$S$14)&lt;16,0,I17)</f>
        <v>0</v>
      </c>
      <c r="K17" s="134"/>
      <c r="L17" s="47"/>
      <c r="M17" s="47"/>
      <c r="N17" s="48"/>
      <c r="O17" s="48"/>
      <c r="P17" s="168"/>
      <c r="Q17" s="169" t="s">
        <v>41</v>
      </c>
      <c r="R17" s="170"/>
      <c r="S17" s="171">
        <f>I9</f>
        <v>0</v>
      </c>
      <c r="T17" s="167">
        <f>M9</f>
        <v>0</v>
      </c>
      <c r="U17" s="53"/>
      <c r="V17" s="54"/>
      <c r="W17" s="53" t="s">
        <v>53</v>
      </c>
      <c r="X17" s="14" t="str">
        <f>IF(V18&gt;2,28*(S19-S17-1),"")</f>
        <v/>
      </c>
      <c r="Y17" s="14"/>
      <c r="Z17" s="55"/>
      <c r="AA17" s="56"/>
      <c r="AB17" s="57"/>
      <c r="AC17" s="58"/>
      <c r="AD17" s="58"/>
      <c r="AE17" s="57"/>
      <c r="AF17" s="56"/>
      <c r="AJ17" s="35"/>
      <c r="AK17" s="35"/>
      <c r="AL17" s="35"/>
    </row>
    <row r="18" spans="1:50" ht="14" customHeight="1" x14ac:dyDescent="0.15">
      <c r="A18" s="16" t="s">
        <v>15</v>
      </c>
      <c r="B18" s="16"/>
      <c r="C18" s="22"/>
      <c r="D18" s="115" t="str">
        <f>IF(P21&lt;1,"Bitte Kennzeichen angeben!","")</f>
        <v>Bitte Kennzeichen angeben!</v>
      </c>
      <c r="E18" s="16"/>
      <c r="F18" s="47"/>
      <c r="G18" s="47"/>
      <c r="H18" s="47"/>
      <c r="I18" s="104"/>
      <c r="J18" s="134">
        <f>IF(($Q$14+$S$14)&lt;16,0,I18)</f>
        <v>0</v>
      </c>
      <c r="K18" s="134"/>
      <c r="L18" s="47"/>
      <c r="M18" s="47"/>
      <c r="N18" s="48"/>
      <c r="O18" s="48"/>
      <c r="Q18" s="172"/>
      <c r="R18" s="173" t="s">
        <v>42</v>
      </c>
      <c r="S18" s="173" t="s">
        <v>43</v>
      </c>
      <c r="T18" s="173" t="s">
        <v>44</v>
      </c>
      <c r="V18" s="14">
        <f>SUM(S19-S17+1)</f>
        <v>1</v>
      </c>
      <c r="W18" s="53">
        <f>IF(V18=1,T19-T17,IF(V18&gt;=2,T16-T17))</f>
        <v>0</v>
      </c>
      <c r="X18" s="53"/>
      <c r="Y18" s="53"/>
      <c r="Z18" s="14"/>
      <c r="AA18" s="58"/>
      <c r="AB18" s="58"/>
      <c r="AC18" s="58"/>
      <c r="AD18" s="58"/>
      <c r="AE18" s="58"/>
      <c r="AF18" s="58"/>
      <c r="AJ18" s="35"/>
      <c r="AK18" s="35"/>
      <c r="AL18" s="35"/>
    </row>
    <row r="19" spans="1:50" ht="14" customHeight="1" x14ac:dyDescent="0.15">
      <c r="A19" s="16" t="s">
        <v>67</v>
      </c>
      <c r="C19" s="52"/>
      <c r="D19" s="210"/>
      <c r="E19" s="210"/>
      <c r="F19" s="210"/>
      <c r="G19" s="210"/>
      <c r="H19" s="47"/>
      <c r="I19" s="105"/>
      <c r="J19" s="134">
        <f>IF(($Q$14+$S$14)&lt;16,0,I19)</f>
        <v>0</v>
      </c>
      <c r="K19" s="134"/>
      <c r="L19" s="59"/>
      <c r="M19" s="59"/>
      <c r="N19" s="50"/>
      <c r="O19" s="50"/>
      <c r="Q19" s="169" t="s">
        <v>45</v>
      </c>
      <c r="R19" s="169"/>
      <c r="S19" s="171">
        <f>I10</f>
        <v>0</v>
      </c>
      <c r="T19" s="167">
        <f>M10</f>
        <v>0</v>
      </c>
      <c r="U19" s="53"/>
      <c r="V19" s="53"/>
      <c r="W19" s="53" t="s">
        <v>54</v>
      </c>
      <c r="X19" s="53"/>
      <c r="Y19" s="53"/>
      <c r="Z19" s="14"/>
      <c r="AA19" s="56"/>
      <c r="AB19" s="57"/>
      <c r="AC19" s="58"/>
      <c r="AD19" s="58"/>
      <c r="AE19" s="57"/>
      <c r="AF19" s="56"/>
      <c r="AJ19" s="35"/>
      <c r="AK19" s="35"/>
      <c r="AL19" s="35"/>
    </row>
    <row r="20" spans="1:50" ht="14" customHeight="1" x14ac:dyDescent="0.15">
      <c r="A20" s="16" t="s">
        <v>123</v>
      </c>
      <c r="B20" s="28"/>
      <c r="D20" s="209"/>
      <c r="E20" s="209"/>
      <c r="F20" s="209"/>
      <c r="G20" s="109"/>
      <c r="H20" s="47"/>
      <c r="I20" s="102" t="str">
        <f>IF(P21&lt;1,"",G20*0.3)</f>
        <v/>
      </c>
      <c r="J20" s="134">
        <f>IF(($Q$14+$S$14)&lt;16,0,I20)</f>
        <v>0</v>
      </c>
      <c r="K20" s="134"/>
      <c r="L20" s="47"/>
      <c r="M20" s="208"/>
      <c r="N20" s="208"/>
      <c r="O20" s="117"/>
      <c r="P20" s="162" t="s">
        <v>63</v>
      </c>
      <c r="Q20" s="172"/>
      <c r="R20" s="172"/>
      <c r="S20" s="173" t="s">
        <v>43</v>
      </c>
      <c r="T20" s="173" t="s">
        <v>44</v>
      </c>
      <c r="U20" s="14"/>
      <c r="V20" s="58"/>
      <c r="W20" s="53">
        <f>IF(V18&gt;1,T19,)</f>
        <v>0</v>
      </c>
      <c r="X20" s="53"/>
      <c r="Y20" s="53"/>
      <c r="Z20" s="14"/>
      <c r="AA20" s="58"/>
      <c r="AB20" s="58"/>
      <c r="AC20" s="58"/>
      <c r="AD20" s="58"/>
      <c r="AE20" s="58"/>
      <c r="AF20" s="58"/>
      <c r="AJ20" s="35"/>
      <c r="AK20" s="35"/>
      <c r="AL20" s="35"/>
    </row>
    <row r="21" spans="1:50" ht="14" customHeight="1" x14ac:dyDescent="0.15">
      <c r="A21" s="16" t="s">
        <v>16</v>
      </c>
      <c r="B21" s="16"/>
      <c r="C21" s="22"/>
      <c r="D21" s="62"/>
      <c r="E21" s="63"/>
      <c r="F21" s="64"/>
      <c r="G21" s="47"/>
      <c r="H21" s="47"/>
      <c r="I21" s="104"/>
      <c r="J21" s="134">
        <f>IF(($Q$14+$S$14)&lt;16,0,I21)</f>
        <v>0</v>
      </c>
      <c r="K21" s="134"/>
      <c r="L21" s="59"/>
      <c r="M21" s="59"/>
      <c r="N21" s="50"/>
      <c r="O21" s="50"/>
      <c r="P21" s="174">
        <f>IF(D19="",0,1)</f>
        <v>0</v>
      </c>
      <c r="T21" s="165"/>
      <c r="U21" s="35"/>
      <c r="V21" s="13"/>
      <c r="W21" s="65"/>
      <c r="X21" s="14" t="b">
        <f>IF(V18&gt;2,28*(V18-2))</f>
        <v>0</v>
      </c>
      <c r="Y21" s="14"/>
      <c r="Z21" s="13"/>
      <c r="AA21" s="13"/>
      <c r="AB21" s="13"/>
      <c r="AC21" s="34"/>
      <c r="AD21" s="35"/>
      <c r="AE21" s="35"/>
      <c r="AF21" s="35"/>
      <c r="AG21" s="35"/>
      <c r="AH21" s="35"/>
      <c r="AI21" s="35"/>
      <c r="AJ21" s="35"/>
      <c r="AK21" s="35"/>
      <c r="AL21" s="35"/>
    </row>
    <row r="22" spans="1:50" ht="14" customHeight="1" x14ac:dyDescent="0.15">
      <c r="A22" s="16" t="s">
        <v>66</v>
      </c>
      <c r="C22" s="66" t="str">
        <f>IF(G23&gt;1,IF(P23&lt;1,"Bitte Taxi begründen",""),"")</f>
        <v/>
      </c>
      <c r="D22" s="47"/>
      <c r="E22" s="16"/>
      <c r="F22" s="23"/>
      <c r="G22" s="47"/>
      <c r="H22" s="47"/>
      <c r="I22" s="106"/>
      <c r="J22" s="135"/>
      <c r="K22" s="135"/>
      <c r="L22" s="31"/>
      <c r="M22" s="31"/>
      <c r="N22" s="31"/>
      <c r="O22" s="31"/>
      <c r="P22" s="160" t="s">
        <v>64</v>
      </c>
      <c r="S22" s="161" t="s">
        <v>56</v>
      </c>
      <c r="T22" s="161" t="s">
        <v>56</v>
      </c>
      <c r="U22" s="28" t="s">
        <v>56</v>
      </c>
      <c r="V22" s="13"/>
      <c r="W22" s="67"/>
      <c r="X22" s="34"/>
      <c r="Y22" s="34"/>
      <c r="Z22" s="13"/>
      <c r="AA22" s="13"/>
      <c r="AB22" s="13"/>
      <c r="AC22" s="35"/>
      <c r="AD22" s="35"/>
      <c r="AE22" s="35"/>
      <c r="AF22" s="35"/>
      <c r="AG22" s="35"/>
      <c r="AH22" s="35"/>
      <c r="AI22" s="35"/>
      <c r="AJ22" s="35"/>
      <c r="AK22" s="35"/>
      <c r="AL22" s="35"/>
    </row>
    <row r="23" spans="1:50" ht="14" customHeight="1" x14ac:dyDescent="0.15">
      <c r="A23" s="198"/>
      <c r="B23" s="199"/>
      <c r="C23" s="199"/>
      <c r="D23" s="199"/>
      <c r="E23" s="199"/>
      <c r="F23" s="47"/>
      <c r="G23" s="6"/>
      <c r="H23" s="47"/>
      <c r="I23" s="107">
        <f>IF(P23&lt;1,0,G23)</f>
        <v>0</v>
      </c>
      <c r="J23" s="134">
        <f>IF(($Q$14+$S$14)&lt;16,0,I23)</f>
        <v>0</v>
      </c>
      <c r="K23" s="134"/>
      <c r="L23" s="31"/>
      <c r="M23" s="31"/>
      <c r="N23" s="31"/>
      <c r="O23" s="31"/>
      <c r="P23" s="164">
        <f>IF(A23="",0,1)</f>
        <v>0</v>
      </c>
      <c r="S23" s="167">
        <v>0.33334490740740735</v>
      </c>
      <c r="T23" s="167">
        <v>0.33334490740740735</v>
      </c>
      <c r="U23" s="51">
        <v>0.99930555555555556</v>
      </c>
      <c r="V23" s="55"/>
      <c r="W23" s="60"/>
      <c r="X23" s="14"/>
      <c r="Y23" s="14"/>
      <c r="Z23" s="58"/>
      <c r="AA23" s="13"/>
      <c r="AB23" s="35"/>
      <c r="AC23" s="35"/>
      <c r="AD23" s="35"/>
      <c r="AE23" s="35"/>
      <c r="AF23" s="35"/>
      <c r="AG23" s="35"/>
      <c r="AH23" s="35"/>
      <c r="AI23" s="35"/>
      <c r="AJ23" s="35"/>
      <c r="AK23" s="35"/>
      <c r="AL23" s="35"/>
    </row>
    <row r="24" spans="1:50" ht="14" customHeight="1" x14ac:dyDescent="0.15">
      <c r="A24" s="16" t="s">
        <v>17</v>
      </c>
      <c r="B24" s="68"/>
      <c r="C24" s="69"/>
      <c r="D24" s="70"/>
      <c r="E24" s="68"/>
      <c r="F24" s="70"/>
      <c r="G24" s="70"/>
      <c r="H24" s="70"/>
      <c r="I24" s="108"/>
      <c r="J24" s="134">
        <f>IF(($Q$14+$S$14)&lt;16,0,I24)</f>
        <v>0</v>
      </c>
      <c r="K24" s="134"/>
      <c r="L24" s="31"/>
      <c r="M24" s="31"/>
      <c r="N24" s="31"/>
      <c r="O24" s="31"/>
      <c r="P24" s="175"/>
      <c r="S24" s="161" t="s">
        <v>46</v>
      </c>
      <c r="T24" s="160" t="s">
        <v>46</v>
      </c>
      <c r="U24" s="30" t="s">
        <v>46</v>
      </c>
      <c r="V24" s="55"/>
      <c r="W24" s="60"/>
      <c r="X24" s="14"/>
      <c r="Y24" s="14"/>
      <c r="Z24" s="58"/>
      <c r="AA24" s="13"/>
      <c r="AB24" s="35"/>
      <c r="AC24" s="35"/>
      <c r="AD24" s="35"/>
      <c r="AE24" s="35"/>
      <c r="AF24" s="35"/>
      <c r="AG24" s="35"/>
      <c r="AH24" s="35"/>
      <c r="AI24" s="35"/>
      <c r="AJ24" s="35"/>
      <c r="AK24" s="35"/>
      <c r="AL24" s="35"/>
    </row>
    <row r="25" spans="1:50" ht="14" customHeight="1" x14ac:dyDescent="0.15">
      <c r="A25" s="16" t="s">
        <v>18</v>
      </c>
      <c r="B25" s="16"/>
      <c r="C25" s="22"/>
      <c r="D25" s="47"/>
      <c r="E25" s="16"/>
      <c r="F25" s="47"/>
      <c r="G25" s="47"/>
      <c r="H25" s="47"/>
      <c r="I25" s="104"/>
      <c r="J25" s="134">
        <f>IF(($Q$14+$S$14)&lt;16,0,I25)</f>
        <v>0</v>
      </c>
      <c r="K25" s="134"/>
      <c r="M25" s="47"/>
      <c r="N25" s="48"/>
      <c r="O25" s="48"/>
      <c r="P25" s="166"/>
      <c r="R25" s="176" t="s">
        <v>53</v>
      </c>
      <c r="S25" s="177" t="b">
        <f>IF(W18&gt;=S23,IF(W18&lt;T23,6))</f>
        <v>0</v>
      </c>
      <c r="T25" s="177">
        <f>IF(T23&gt;W18,0,14)</f>
        <v>0</v>
      </c>
      <c r="U25" s="71"/>
      <c r="V25" s="72"/>
      <c r="W25" s="58"/>
      <c r="X25" s="58"/>
      <c r="Y25" s="58"/>
      <c r="Z25" s="58"/>
      <c r="AA25" s="13"/>
      <c r="AB25" s="35"/>
      <c r="AC25" s="35"/>
      <c r="AD25" s="35"/>
      <c r="AE25" s="35"/>
      <c r="AF25" s="35"/>
      <c r="AG25" s="35"/>
      <c r="AH25" s="35"/>
      <c r="AI25" s="35"/>
      <c r="AJ25" s="35"/>
      <c r="AK25" s="35"/>
      <c r="AL25" s="35"/>
    </row>
    <row r="26" spans="1:50" s="61" customFormat="1" ht="6.75" customHeight="1" x14ac:dyDescent="0.15">
      <c r="A26" s="22"/>
      <c r="B26" s="22"/>
      <c r="C26" s="22"/>
      <c r="D26" s="22"/>
      <c r="E26" s="22"/>
      <c r="F26" s="22"/>
      <c r="G26" s="22"/>
      <c r="H26" s="22"/>
      <c r="I26" s="22"/>
      <c r="J26" s="134"/>
      <c r="K26" s="134"/>
      <c r="L26" s="22"/>
      <c r="M26" s="22"/>
      <c r="N26" s="25"/>
      <c r="O26" s="25"/>
      <c r="P26" s="160"/>
      <c r="Q26" s="168"/>
      <c r="R26" s="178" t="s">
        <v>54</v>
      </c>
      <c r="S26" s="177" t="b">
        <f>IF(W20&gt;=S23,IF(W20&lt;T23,6))</f>
        <v>0</v>
      </c>
      <c r="T26" s="177">
        <f>IF(T23&gt;W20,0,14)</f>
        <v>0</v>
      </c>
      <c r="U26" s="71"/>
      <c r="V26" s="72"/>
      <c r="W26" s="58"/>
      <c r="X26" s="58"/>
      <c r="Y26" s="58"/>
      <c r="Z26" s="58"/>
      <c r="AA26" s="35"/>
      <c r="AB26" s="35"/>
      <c r="AC26" s="73"/>
      <c r="AD26" s="35"/>
      <c r="AE26" s="35"/>
      <c r="AF26" s="35"/>
      <c r="AG26" s="35"/>
      <c r="AH26" s="35"/>
      <c r="AI26" s="35"/>
      <c r="AJ26" s="35"/>
      <c r="AK26" s="35"/>
      <c r="AL26" s="35"/>
      <c r="AM26" s="52"/>
      <c r="AN26" s="52"/>
      <c r="AO26" s="52"/>
      <c r="AP26" s="52"/>
      <c r="AQ26" s="52"/>
      <c r="AR26" s="52"/>
      <c r="AS26" s="52"/>
      <c r="AT26" s="52"/>
      <c r="AU26" s="52"/>
      <c r="AV26" s="52"/>
      <c r="AW26" s="52"/>
      <c r="AX26" s="52"/>
    </row>
    <row r="27" spans="1:50" ht="14.25" customHeight="1" x14ac:dyDescent="0.15">
      <c r="A27" s="74"/>
      <c r="B27" s="74"/>
      <c r="C27" s="22"/>
      <c r="D27" s="74"/>
      <c r="E27" s="74"/>
      <c r="F27" s="23"/>
      <c r="H27" s="74"/>
      <c r="I27" s="18" t="s">
        <v>19</v>
      </c>
      <c r="J27" s="134">
        <f>SUM(J17:J26)</f>
        <v>0</v>
      </c>
      <c r="K27" s="134"/>
      <c r="L27" s="110">
        <f>SUM(J27)</f>
        <v>0</v>
      </c>
      <c r="M27" s="23"/>
      <c r="N27" s="25"/>
      <c r="O27" s="25"/>
      <c r="R27" s="176" t="s">
        <v>55</v>
      </c>
      <c r="S27" s="178"/>
      <c r="T27" s="179"/>
      <c r="U27" s="71">
        <f>SUM(X21)</f>
        <v>0</v>
      </c>
      <c r="V27" s="55"/>
      <c r="W27" s="14"/>
      <c r="X27" s="14"/>
      <c r="Y27" s="14"/>
      <c r="Z27" s="55"/>
      <c r="AA27" s="35"/>
      <c r="AB27" s="35"/>
      <c r="AC27" s="73"/>
      <c r="AD27" s="35"/>
      <c r="AE27" s="35"/>
      <c r="AF27" s="35"/>
      <c r="AG27" s="35"/>
      <c r="AH27" s="35"/>
      <c r="AI27" s="35"/>
      <c r="AJ27" s="35"/>
      <c r="AK27" s="35"/>
      <c r="AL27" s="35"/>
    </row>
    <row r="28" spans="1:50" ht="10.5" customHeight="1" x14ac:dyDescent="0.15">
      <c r="A28" s="23"/>
      <c r="B28" s="23"/>
      <c r="C28" s="22"/>
      <c r="D28" s="23"/>
      <c r="E28" s="23"/>
      <c r="F28" s="23"/>
      <c r="G28" s="23"/>
      <c r="H28" s="23"/>
      <c r="I28" s="23"/>
      <c r="J28" s="29"/>
      <c r="K28" s="29"/>
      <c r="L28" s="23"/>
      <c r="M28" s="23"/>
      <c r="N28" s="25"/>
      <c r="O28" s="25"/>
      <c r="T28" s="180"/>
      <c r="U28" s="14"/>
      <c r="V28" s="55"/>
      <c r="W28" s="14"/>
      <c r="X28" s="14"/>
      <c r="Y28" s="14"/>
      <c r="Z28" s="58"/>
    </row>
    <row r="29" spans="1:50" ht="12.75" customHeight="1" x14ac:dyDescent="0.15">
      <c r="A29" s="43" t="s">
        <v>20</v>
      </c>
      <c r="B29" s="44"/>
      <c r="C29" s="22"/>
      <c r="D29" s="44"/>
      <c r="E29" s="44"/>
      <c r="F29" s="44"/>
      <c r="G29" s="44"/>
      <c r="H29" s="44"/>
      <c r="I29" s="44"/>
      <c r="J29" s="136"/>
      <c r="K29" s="136"/>
      <c r="L29" s="44"/>
      <c r="M29" s="47"/>
      <c r="N29" s="48"/>
      <c r="O29" s="48"/>
      <c r="P29" s="166"/>
      <c r="T29" s="181"/>
      <c r="U29" s="14"/>
      <c r="V29" s="55"/>
      <c r="W29" s="14"/>
      <c r="X29" s="58"/>
      <c r="Y29" s="58"/>
      <c r="Z29" s="58"/>
    </row>
    <row r="30" spans="1:50" ht="13.5" customHeight="1" x14ac:dyDescent="0.15">
      <c r="A30" s="16" t="s">
        <v>21</v>
      </c>
      <c r="B30" s="16"/>
      <c r="C30" s="22"/>
      <c r="D30" s="7"/>
      <c r="E30" s="75" t="s">
        <v>37</v>
      </c>
      <c r="G30" s="9"/>
      <c r="H30" s="75"/>
      <c r="I30" s="68" t="s">
        <v>22</v>
      </c>
      <c r="J30" s="137"/>
      <c r="K30" s="137"/>
      <c r="L30" s="111">
        <f>IF((S14+Q14)&lt;15,0,D30*G30)</f>
        <v>0</v>
      </c>
      <c r="M30" s="23"/>
      <c r="N30" s="76"/>
      <c r="O30" s="76"/>
      <c r="T30" s="173"/>
      <c r="U30" s="14"/>
      <c r="V30" s="55"/>
      <c r="W30" s="14"/>
      <c r="X30" s="58"/>
      <c r="Y30" s="58"/>
      <c r="Z30" s="58"/>
    </row>
    <row r="31" spans="1:50" ht="6.75" customHeight="1" x14ac:dyDescent="0.15">
      <c r="A31" s="16"/>
      <c r="B31" s="16"/>
      <c r="C31" s="22"/>
      <c r="D31" s="16"/>
      <c r="E31" s="16"/>
      <c r="F31" s="16"/>
      <c r="G31" s="16"/>
      <c r="H31" s="16"/>
      <c r="I31" s="16"/>
      <c r="J31" s="138"/>
      <c r="K31" s="138"/>
      <c r="L31" s="16"/>
      <c r="M31" s="16"/>
      <c r="N31" s="76"/>
      <c r="O31" s="76"/>
      <c r="T31" s="182"/>
      <c r="U31" s="58"/>
      <c r="V31" s="58"/>
      <c r="W31" s="58"/>
      <c r="X31" s="58"/>
      <c r="Y31" s="58"/>
      <c r="Z31" s="77" t="str">
        <f>IF(X31="","",#REF!)</f>
        <v/>
      </c>
    </row>
    <row r="32" spans="1:50" ht="14.25" customHeight="1" x14ac:dyDescent="0.15">
      <c r="A32" s="78"/>
      <c r="B32" s="78"/>
      <c r="C32" s="22"/>
      <c r="D32" s="78"/>
      <c r="E32" s="78"/>
      <c r="G32" s="28"/>
      <c r="H32" s="78"/>
      <c r="I32" s="18" t="s">
        <v>23</v>
      </c>
      <c r="J32" s="139"/>
      <c r="K32" s="139"/>
      <c r="L32" s="112">
        <f>SUM(L30:L31)</f>
        <v>0</v>
      </c>
      <c r="M32" s="23"/>
      <c r="N32" s="23"/>
      <c r="O32" s="23"/>
      <c r="P32" s="161"/>
      <c r="T32" s="182"/>
      <c r="U32" s="58"/>
      <c r="V32" s="58"/>
      <c r="W32" s="58"/>
      <c r="X32" s="58"/>
      <c r="Y32" s="58"/>
      <c r="Z32" s="77" t="str">
        <f>IF(X32="","",#REF!)</f>
        <v/>
      </c>
    </row>
    <row r="33" spans="1:20" ht="7.5" customHeight="1" x14ac:dyDescent="0.15">
      <c r="A33" s="23"/>
      <c r="B33" s="23"/>
      <c r="C33" s="22"/>
      <c r="D33" s="23"/>
      <c r="E33" s="23"/>
      <c r="F33" s="23"/>
      <c r="G33" s="23"/>
      <c r="H33" s="23"/>
      <c r="I33" s="23"/>
      <c r="J33" s="29"/>
      <c r="K33" s="29"/>
      <c r="L33" s="23"/>
      <c r="M33" s="23"/>
      <c r="N33" s="25"/>
      <c r="O33" s="25"/>
    </row>
    <row r="34" spans="1:20" x14ac:dyDescent="0.15">
      <c r="A34" s="27" t="s">
        <v>38</v>
      </c>
      <c r="B34" s="43"/>
      <c r="C34" s="22"/>
      <c r="D34" s="43"/>
      <c r="E34" s="43"/>
      <c r="F34" s="43"/>
      <c r="G34" s="43"/>
      <c r="H34" s="43"/>
      <c r="I34" s="43"/>
      <c r="J34" s="140"/>
      <c r="K34" s="140"/>
      <c r="L34" s="43"/>
      <c r="M34" s="43"/>
      <c r="N34" s="79"/>
      <c r="O34" s="79"/>
    </row>
    <row r="35" spans="1:20" x14ac:dyDescent="0.15">
      <c r="A35" s="27"/>
      <c r="B35" s="43"/>
      <c r="C35" s="22"/>
      <c r="D35" s="16" t="s">
        <v>62</v>
      </c>
      <c r="E35" s="43"/>
      <c r="F35" s="43"/>
      <c r="G35" s="43"/>
      <c r="H35" s="43"/>
      <c r="I35" s="43"/>
      <c r="J35" s="140"/>
      <c r="K35" s="140"/>
      <c r="L35" s="43"/>
      <c r="M35" s="43"/>
      <c r="N35" s="79"/>
      <c r="O35" s="79"/>
    </row>
    <row r="36" spans="1:20" x14ac:dyDescent="0.15">
      <c r="A36" s="28"/>
      <c r="B36" s="28"/>
      <c r="C36" s="52"/>
      <c r="D36" s="80" t="str">
        <f>IF(Q47&gt;0,"Bitte Angaben der Mahlzeiten prüfen!!!",IF(R47&gt;0,"Bitte Angaben der Mahlzeiten prüfen!!!",IF(S47&gt;0,"Bitte Angaben der Mahlzeiten prüfen!!!","")))</f>
        <v/>
      </c>
      <c r="E36" s="28"/>
      <c r="F36" s="28"/>
      <c r="G36" s="81"/>
      <c r="H36" s="81"/>
      <c r="I36" s="28"/>
      <c r="J36" s="135"/>
      <c r="K36" s="135"/>
      <c r="L36" s="16" t="s">
        <v>24</v>
      </c>
      <c r="M36" s="23"/>
      <c r="N36" s="25"/>
      <c r="O36" s="25"/>
      <c r="P36" s="183" t="s">
        <v>57</v>
      </c>
      <c r="Q36" s="161" t="s">
        <v>59</v>
      </c>
      <c r="R36" s="161" t="s">
        <v>60</v>
      </c>
      <c r="S36" s="161" t="s">
        <v>61</v>
      </c>
    </row>
    <row r="37" spans="1:20" ht="12.75" customHeight="1" x14ac:dyDescent="0.15">
      <c r="A37" s="3" t="s">
        <v>53</v>
      </c>
      <c r="B37" s="4">
        <f>IF(S25=FALSE,T25,S25)</f>
        <v>0</v>
      </c>
      <c r="C37" s="22"/>
      <c r="D37" s="8"/>
      <c r="E37" s="82" t="s">
        <v>25</v>
      </c>
      <c r="F37" s="8"/>
      <c r="G37" s="82" t="s">
        <v>26</v>
      </c>
      <c r="H37" s="8"/>
      <c r="I37" s="83" t="s">
        <v>27</v>
      </c>
      <c r="J37" s="141">
        <f>IF(B37=14,B37-D37*Q38-F37*R38-H37*S38,0)</f>
        <v>0</v>
      </c>
      <c r="K37" s="135"/>
      <c r="L37" s="111">
        <f>IF(J37&lt;0,0,J37)</f>
        <v>0</v>
      </c>
      <c r="M37" s="23"/>
      <c r="N37" s="25"/>
      <c r="O37" s="25"/>
      <c r="P37" s="160" t="s">
        <v>58</v>
      </c>
      <c r="Q37" s="184"/>
      <c r="R37" s="184"/>
      <c r="S37" s="184"/>
    </row>
    <row r="38" spans="1:20" ht="12.75" customHeight="1" x14ac:dyDescent="0.15">
      <c r="A38" s="3" t="s">
        <v>54</v>
      </c>
      <c r="B38" s="4">
        <f>IF(S26=FALSE,T26,S26)</f>
        <v>0</v>
      </c>
      <c r="C38" s="22"/>
      <c r="D38" s="8"/>
      <c r="E38" s="82" t="s">
        <v>25</v>
      </c>
      <c r="F38" s="8"/>
      <c r="G38" s="82" t="s">
        <v>26</v>
      </c>
      <c r="H38" s="8"/>
      <c r="I38" s="83" t="s">
        <v>27</v>
      </c>
      <c r="J38" s="141">
        <f>IF(B38=14,B38-D38*Q38-F38*R38-H38*S38,0)</f>
        <v>0</v>
      </c>
      <c r="K38" s="135"/>
      <c r="L38" s="111">
        <f>IF(J38&lt;0,0,J38)</f>
        <v>0</v>
      </c>
      <c r="M38" s="23"/>
      <c r="N38" s="25"/>
      <c r="O38" s="25"/>
      <c r="P38" s="185">
        <v>14</v>
      </c>
      <c r="Q38" s="184">
        <v>5.6</v>
      </c>
      <c r="R38" s="184">
        <v>11.2</v>
      </c>
      <c r="S38" s="184">
        <v>11.2</v>
      </c>
    </row>
    <row r="39" spans="1:20" ht="12.75" customHeight="1" x14ac:dyDescent="0.15">
      <c r="A39" s="3" t="s">
        <v>74</v>
      </c>
      <c r="B39" s="4">
        <f>IF(U27&gt;1,U27,0)</f>
        <v>0</v>
      </c>
      <c r="C39" s="22"/>
      <c r="D39" s="8"/>
      <c r="E39" s="82" t="s">
        <v>25</v>
      </c>
      <c r="F39" s="8"/>
      <c r="G39" s="82" t="s">
        <v>26</v>
      </c>
      <c r="H39" s="8"/>
      <c r="I39" s="83" t="s">
        <v>27</v>
      </c>
      <c r="J39" s="141">
        <f>IF(B39&gt;=28,B39-D39*Q39-F39*R39-H39*S39,0)</f>
        <v>0</v>
      </c>
      <c r="K39" s="135"/>
      <c r="L39" s="111">
        <f>IF(J39&lt;0,0,J39)</f>
        <v>0</v>
      </c>
      <c r="M39" s="23"/>
      <c r="N39" s="25"/>
      <c r="O39" s="25"/>
      <c r="P39" s="185">
        <v>28</v>
      </c>
      <c r="Q39" s="184">
        <v>5.6</v>
      </c>
      <c r="R39" s="184">
        <v>11.2</v>
      </c>
      <c r="S39" s="184">
        <v>11.2</v>
      </c>
    </row>
    <row r="40" spans="1:20" ht="6.75" customHeight="1" x14ac:dyDescent="0.15">
      <c r="A40" s="16"/>
      <c r="B40" s="84"/>
      <c r="C40" s="22"/>
      <c r="D40" s="85"/>
      <c r="E40" s="83"/>
      <c r="F40" s="85"/>
      <c r="G40" s="83"/>
      <c r="H40" s="85"/>
      <c r="I40" s="83"/>
      <c r="J40" s="142">
        <f>IF(($Q$14+$S$14)&lt;16,0,L37+L38+L39)</f>
        <v>0</v>
      </c>
      <c r="K40" s="142"/>
      <c r="L40" s="1"/>
      <c r="M40" s="86"/>
      <c r="N40" s="25"/>
      <c r="O40" s="25"/>
      <c r="Q40" s="186">
        <v>0.2</v>
      </c>
      <c r="R40" s="186">
        <v>0.4</v>
      </c>
      <c r="S40" s="186">
        <v>0.4</v>
      </c>
      <c r="T40" s="161" t="s">
        <v>120</v>
      </c>
    </row>
    <row r="41" spans="1:20" ht="14.25" customHeight="1" x14ac:dyDescent="0.15">
      <c r="A41" s="78"/>
      <c r="B41" s="78"/>
      <c r="C41" s="22"/>
      <c r="D41" s="78"/>
      <c r="E41" s="78"/>
      <c r="F41" s="78"/>
      <c r="G41" s="28"/>
      <c r="I41" s="18" t="s">
        <v>28</v>
      </c>
      <c r="J41" s="139"/>
      <c r="K41" s="139"/>
      <c r="L41" s="113">
        <f>SUM(J40)</f>
        <v>0</v>
      </c>
      <c r="M41" s="23"/>
      <c r="N41" s="25"/>
      <c r="O41" s="25"/>
    </row>
    <row r="42" spans="1:20" ht="12" customHeight="1" x14ac:dyDescent="0.15">
      <c r="A42" s="16"/>
      <c r="B42" s="16"/>
      <c r="C42" s="22"/>
      <c r="D42" s="16"/>
      <c r="E42" s="16"/>
      <c r="F42" s="16"/>
      <c r="G42" s="16"/>
      <c r="H42" s="16"/>
      <c r="I42" s="16"/>
      <c r="J42" s="138"/>
      <c r="K42" s="138"/>
      <c r="L42" s="3"/>
      <c r="M42" s="16"/>
      <c r="N42" s="87"/>
      <c r="O42" s="87"/>
      <c r="Q42" s="183" t="s">
        <v>68</v>
      </c>
      <c r="S42" s="161" t="s">
        <v>71</v>
      </c>
      <c r="T42" s="161">
        <f>SUM(V18)</f>
        <v>1</v>
      </c>
    </row>
    <row r="43" spans="1:20" x14ac:dyDescent="0.15">
      <c r="A43" s="43" t="s">
        <v>29</v>
      </c>
      <c r="B43" s="43"/>
      <c r="C43" s="22"/>
      <c r="D43" s="43"/>
      <c r="E43" s="43"/>
      <c r="F43" s="43"/>
      <c r="G43" s="43"/>
      <c r="H43" s="43"/>
      <c r="I43" s="43"/>
      <c r="J43" s="140"/>
      <c r="K43" s="140"/>
      <c r="L43" s="2"/>
      <c r="M43" s="43"/>
      <c r="N43" s="79"/>
      <c r="O43" s="79"/>
      <c r="P43" s="161"/>
      <c r="Q43" s="161" t="s">
        <v>69</v>
      </c>
      <c r="R43" s="161" t="s">
        <v>60</v>
      </c>
      <c r="S43" s="161" t="s">
        <v>61</v>
      </c>
    </row>
    <row r="44" spans="1:20" ht="12.75" customHeight="1" x14ac:dyDescent="0.15">
      <c r="A44" s="200"/>
      <c r="B44" s="200"/>
      <c r="C44" s="200"/>
      <c r="D44" s="200"/>
      <c r="E44" s="200"/>
      <c r="F44" s="200"/>
      <c r="G44" s="200"/>
      <c r="H44" s="88"/>
      <c r="I44" s="11"/>
      <c r="J44" s="143"/>
      <c r="K44" s="143"/>
      <c r="L44" s="5"/>
      <c r="M44" s="89"/>
      <c r="N44" s="76"/>
      <c r="O44" s="76"/>
      <c r="P44" s="160" t="s">
        <v>53</v>
      </c>
      <c r="Q44" s="161">
        <f>IF(D37&gt;1,1,0)</f>
        <v>0</v>
      </c>
      <c r="R44" s="161">
        <f>IF(F37&gt;1,1,0)</f>
        <v>0</v>
      </c>
      <c r="S44" s="161">
        <f>IF(H37&gt;1,1,0)</f>
        <v>0</v>
      </c>
    </row>
    <row r="45" spans="1:20" ht="14.25" customHeight="1" x14ac:dyDescent="0.15">
      <c r="A45" s="90"/>
      <c r="B45" s="90"/>
      <c r="C45" s="69"/>
      <c r="D45" s="90"/>
      <c r="E45" s="90"/>
      <c r="F45" s="91"/>
      <c r="H45" s="90"/>
      <c r="I45" s="100" t="s">
        <v>30</v>
      </c>
      <c r="J45" s="142">
        <f>IF(($Q$14+$S$14)&lt;15,0,I44)</f>
        <v>0</v>
      </c>
      <c r="K45" s="142"/>
      <c r="L45" s="114">
        <f>SUM(J45)</f>
        <v>0</v>
      </c>
      <c r="M45" s="23"/>
      <c r="N45" s="25"/>
      <c r="O45" s="25"/>
      <c r="P45" s="160" t="s">
        <v>54</v>
      </c>
      <c r="Q45" s="161">
        <f>IF(D38&gt;1,1,0)</f>
        <v>0</v>
      </c>
      <c r="R45" s="161">
        <f>IF(F38&gt;1,1,0)</f>
        <v>0</v>
      </c>
      <c r="S45" s="161">
        <f>IF(H38&gt;1,1,0)</f>
        <v>0</v>
      </c>
    </row>
    <row r="46" spans="1:20" ht="12" customHeight="1" x14ac:dyDescent="0.15">
      <c r="A46" s="16"/>
      <c r="B46" s="16"/>
      <c r="C46" s="22"/>
      <c r="D46" s="16"/>
      <c r="E46" s="16"/>
      <c r="F46" s="16"/>
      <c r="G46" s="16"/>
      <c r="H46" s="16"/>
      <c r="I46" s="16"/>
      <c r="J46" s="138"/>
      <c r="K46" s="138"/>
      <c r="L46" s="16"/>
      <c r="M46" s="16"/>
      <c r="N46" s="87"/>
      <c r="O46" s="87"/>
      <c r="P46" s="187" t="s">
        <v>70</v>
      </c>
      <c r="Q46" s="161">
        <f>IF(D39&gt;(T42-D37-D38),1,0)</f>
        <v>0</v>
      </c>
      <c r="R46" s="161">
        <f>IF(F39&gt;(T42-F37-F38),1,0)</f>
        <v>0</v>
      </c>
      <c r="S46" s="161">
        <f>IF(H39&gt;(T42-H37-H38),1,0)</f>
        <v>0</v>
      </c>
    </row>
    <row r="47" spans="1:20" ht="11.25" customHeight="1" thickBot="1" x14ac:dyDescent="0.2">
      <c r="A47" s="16" t="s">
        <v>31</v>
      </c>
      <c r="B47" s="16"/>
      <c r="C47" s="22"/>
      <c r="D47" s="16"/>
      <c r="E47" s="16"/>
      <c r="F47" s="16"/>
      <c r="G47" s="16"/>
      <c r="H47" s="16"/>
      <c r="I47" s="16"/>
      <c r="J47" s="138"/>
      <c r="K47" s="138"/>
      <c r="L47" s="16"/>
      <c r="M47" s="16"/>
      <c r="N47" s="87"/>
      <c r="O47" s="87"/>
      <c r="P47" s="187" t="s">
        <v>72</v>
      </c>
      <c r="Q47" s="161">
        <f>SUM(Q44:Q46)</f>
        <v>0</v>
      </c>
      <c r="R47" s="161">
        <f>SUM(R44:R46)</f>
        <v>0</v>
      </c>
      <c r="S47" s="161">
        <f>SUM(S44:S46)</f>
        <v>0</v>
      </c>
    </row>
    <row r="48" spans="1:20" ht="29" customHeight="1" thickBot="1" x14ac:dyDescent="0.2">
      <c r="A48" s="68" t="s">
        <v>32</v>
      </c>
      <c r="B48" s="88"/>
      <c r="C48" s="69"/>
      <c r="D48" s="92" t="s">
        <v>33</v>
      </c>
      <c r="E48" s="93"/>
      <c r="G48" s="28"/>
      <c r="H48" s="89"/>
      <c r="I48" s="99" t="s">
        <v>65</v>
      </c>
      <c r="J48" s="144"/>
      <c r="K48" s="144"/>
      <c r="L48" s="17">
        <f>L45+L41+L32+L27</f>
        <v>0</v>
      </c>
      <c r="M48" s="28"/>
      <c r="N48" s="25"/>
      <c r="O48" s="25"/>
    </row>
    <row r="49" spans="1:20" x14ac:dyDescent="0.15">
      <c r="A49" s="90"/>
      <c r="B49" s="90"/>
      <c r="C49" s="69"/>
      <c r="D49" s="88"/>
      <c r="E49" s="88"/>
      <c r="F49" s="88"/>
      <c r="G49" s="88"/>
      <c r="H49" s="88"/>
      <c r="I49" s="88"/>
      <c r="J49" s="143"/>
      <c r="K49" s="143"/>
      <c r="L49" s="88"/>
      <c r="M49" s="88"/>
      <c r="N49" s="94"/>
      <c r="O49" s="94"/>
      <c r="P49" s="162"/>
    </row>
    <row r="50" spans="1:20" ht="21" customHeight="1" x14ac:dyDescent="0.15">
      <c r="A50" s="95"/>
      <c r="B50" s="95"/>
      <c r="C50" s="96"/>
      <c r="D50" s="97"/>
      <c r="E50" s="97"/>
      <c r="F50" s="88"/>
      <c r="G50" s="88"/>
      <c r="H50" s="97"/>
      <c r="I50" s="97"/>
      <c r="J50" s="145"/>
      <c r="K50" s="145"/>
      <c r="L50" s="97"/>
      <c r="M50" s="88"/>
      <c r="N50" s="94"/>
      <c r="O50" s="94"/>
      <c r="P50" s="174"/>
    </row>
    <row r="51" spans="1:20" ht="15.75" customHeight="1" thickBot="1" x14ac:dyDescent="0.2">
      <c r="A51" s="195" t="s">
        <v>34</v>
      </c>
      <c r="B51" s="195"/>
      <c r="C51" s="195"/>
      <c r="D51" s="195"/>
      <c r="E51" s="195"/>
      <c r="F51" s="98"/>
      <c r="G51" s="98"/>
      <c r="H51" s="195" t="s">
        <v>35</v>
      </c>
      <c r="I51" s="195"/>
      <c r="J51" s="195"/>
      <c r="K51" s="195"/>
      <c r="L51" s="195"/>
      <c r="M51" s="155"/>
      <c r="N51" s="98"/>
      <c r="O51" s="75"/>
      <c r="P51" s="187"/>
    </row>
    <row r="52" spans="1:20" ht="9.75" customHeight="1" x14ac:dyDescent="0.15">
      <c r="A52" s="68"/>
      <c r="B52" s="68"/>
      <c r="C52" s="69"/>
      <c r="D52" s="68"/>
      <c r="E52" s="68"/>
      <c r="F52" s="68"/>
      <c r="G52" s="68"/>
      <c r="H52" s="68"/>
      <c r="I52" s="68"/>
      <c r="J52" s="137"/>
      <c r="K52" s="137"/>
      <c r="L52" s="68"/>
      <c r="M52" s="68"/>
      <c r="N52" s="75"/>
      <c r="O52" s="75"/>
      <c r="P52" s="187"/>
    </row>
    <row r="53" spans="1:20" ht="13.5" customHeight="1" x14ac:dyDescent="0.15">
      <c r="A53" s="147" t="s">
        <v>78</v>
      </c>
      <c r="B53" s="147"/>
      <c r="C53" s="148"/>
      <c r="D53" s="147"/>
      <c r="E53" s="147"/>
      <c r="F53" s="147"/>
      <c r="G53" s="147"/>
      <c r="H53" s="147"/>
      <c r="I53" s="149"/>
      <c r="J53" s="150"/>
      <c r="K53" s="150"/>
      <c r="L53" s="147" t="s">
        <v>77</v>
      </c>
      <c r="M53" s="147"/>
      <c r="N53" s="151"/>
      <c r="O53" s="151"/>
    </row>
    <row r="54" spans="1:20" x14ac:dyDescent="0.15">
      <c r="A54" s="152"/>
      <c r="B54" s="152"/>
      <c r="C54" s="148"/>
      <c r="D54" s="152"/>
      <c r="E54" s="152"/>
      <c r="F54" s="152"/>
      <c r="G54" s="152"/>
      <c r="H54" s="152"/>
      <c r="I54" s="152"/>
      <c r="J54" s="150"/>
      <c r="K54" s="150"/>
      <c r="L54" s="149" t="s">
        <v>79</v>
      </c>
      <c r="M54" s="152"/>
      <c r="N54" s="151"/>
      <c r="O54" s="151"/>
    </row>
    <row r="55" spans="1:20" x14ac:dyDescent="0.15">
      <c r="A55" s="28"/>
      <c r="B55" s="28"/>
      <c r="C55" s="52"/>
      <c r="D55" s="28"/>
      <c r="E55" s="28"/>
      <c r="F55" s="28"/>
      <c r="G55" s="28"/>
      <c r="H55" s="28"/>
      <c r="I55" s="28"/>
      <c r="J55" s="135"/>
      <c r="K55" s="135"/>
      <c r="L55" s="28"/>
      <c r="M55" s="28"/>
      <c r="N55" s="153" t="s">
        <v>126</v>
      </c>
      <c r="O55" s="153"/>
    </row>
    <row r="56" spans="1:20" s="28" customFormat="1" x14ac:dyDescent="0.15">
      <c r="C56" s="52"/>
      <c r="J56" s="135"/>
      <c r="K56" s="135"/>
      <c r="N56" s="30"/>
      <c r="O56" s="30"/>
      <c r="P56" s="160"/>
      <c r="Q56" s="161"/>
      <c r="R56" s="161"/>
      <c r="S56" s="161"/>
      <c r="T56" s="161"/>
    </row>
    <row r="57" spans="1:20" s="28" customFormat="1" x14ac:dyDescent="0.15">
      <c r="C57" s="52"/>
      <c r="J57" s="135"/>
      <c r="K57" s="135"/>
      <c r="N57" s="30"/>
      <c r="O57" s="30"/>
      <c r="P57" s="160"/>
      <c r="Q57" s="161"/>
      <c r="R57" s="161"/>
      <c r="S57" s="161"/>
      <c r="T57" s="161"/>
    </row>
    <row r="58" spans="1:20" s="28" customFormat="1" x14ac:dyDescent="0.15">
      <c r="C58" s="52"/>
      <c r="J58" s="135"/>
      <c r="K58" s="135"/>
      <c r="N58" s="30"/>
      <c r="O58" s="30"/>
      <c r="P58" s="160"/>
      <c r="Q58" s="161"/>
      <c r="R58" s="161"/>
      <c r="S58" s="161"/>
      <c r="T58" s="161"/>
    </row>
    <row r="59" spans="1:20" s="28" customFormat="1" x14ac:dyDescent="0.15">
      <c r="C59" s="52"/>
      <c r="J59" s="135"/>
      <c r="K59" s="135"/>
      <c r="N59" s="30"/>
      <c r="O59" s="30"/>
      <c r="P59" s="160"/>
      <c r="Q59" s="161"/>
      <c r="R59" s="161"/>
      <c r="S59" s="161"/>
      <c r="T59" s="161"/>
    </row>
    <row r="60" spans="1:20" s="28" customFormat="1" x14ac:dyDescent="0.15">
      <c r="C60" s="52"/>
      <c r="J60" s="135"/>
      <c r="K60" s="135"/>
      <c r="N60" s="30"/>
      <c r="O60" s="30"/>
      <c r="P60" s="160"/>
      <c r="Q60" s="161"/>
      <c r="R60" s="161"/>
      <c r="S60" s="161"/>
      <c r="T60" s="161"/>
    </row>
    <row r="61" spans="1:20" s="28" customFormat="1" x14ac:dyDescent="0.15">
      <c r="C61" s="52"/>
      <c r="J61" s="135"/>
      <c r="K61" s="135"/>
      <c r="N61" s="30"/>
      <c r="O61" s="30"/>
      <c r="P61" s="160"/>
      <c r="Q61" s="161"/>
      <c r="R61" s="161"/>
      <c r="S61" s="161"/>
      <c r="T61" s="161"/>
    </row>
    <row r="62" spans="1:20" s="28" customFormat="1" x14ac:dyDescent="0.15">
      <c r="C62" s="52"/>
      <c r="J62" s="135"/>
      <c r="K62" s="135"/>
      <c r="N62" s="30"/>
      <c r="O62" s="30"/>
      <c r="P62" s="160"/>
      <c r="Q62" s="161"/>
      <c r="R62" s="161"/>
      <c r="S62" s="161"/>
      <c r="T62" s="161"/>
    </row>
    <row r="63" spans="1:20" s="28" customFormat="1" x14ac:dyDescent="0.15">
      <c r="C63" s="52"/>
      <c r="J63" s="135"/>
      <c r="K63" s="135"/>
      <c r="N63" s="30"/>
      <c r="O63" s="30"/>
      <c r="P63" s="160"/>
      <c r="Q63" s="161"/>
      <c r="R63" s="161"/>
      <c r="S63" s="161"/>
      <c r="T63" s="161"/>
    </row>
    <row r="64" spans="1:20" s="28" customFormat="1" x14ac:dyDescent="0.15">
      <c r="C64" s="52"/>
      <c r="J64" s="135"/>
      <c r="K64" s="135"/>
      <c r="N64" s="30"/>
      <c r="O64" s="30"/>
      <c r="P64" s="160"/>
      <c r="Q64" s="161"/>
      <c r="R64" s="161"/>
      <c r="S64" s="161"/>
      <c r="T64" s="161"/>
    </row>
    <row r="65" spans="3:20" s="28" customFormat="1" x14ac:dyDescent="0.15">
      <c r="C65" s="52"/>
      <c r="J65" s="135"/>
      <c r="K65" s="135"/>
      <c r="N65" s="30"/>
      <c r="O65" s="30"/>
      <c r="P65" s="160"/>
      <c r="Q65" s="161"/>
      <c r="R65" s="161"/>
      <c r="S65" s="161"/>
      <c r="T65" s="161"/>
    </row>
    <row r="66" spans="3:20" s="28" customFormat="1" x14ac:dyDescent="0.15">
      <c r="C66" s="52"/>
      <c r="J66" s="135"/>
      <c r="K66" s="135"/>
      <c r="N66" s="30"/>
      <c r="O66" s="30"/>
      <c r="P66" s="160"/>
      <c r="Q66" s="161"/>
      <c r="R66" s="161"/>
      <c r="S66" s="161"/>
      <c r="T66" s="161"/>
    </row>
    <row r="67" spans="3:20" s="28" customFormat="1" x14ac:dyDescent="0.15">
      <c r="C67" s="52"/>
      <c r="J67" s="135"/>
      <c r="K67" s="135"/>
      <c r="N67" s="30"/>
      <c r="O67" s="30"/>
      <c r="P67" s="160"/>
      <c r="Q67" s="161"/>
      <c r="R67" s="161"/>
      <c r="S67" s="161"/>
      <c r="T67" s="161"/>
    </row>
    <row r="68" spans="3:20" s="28" customFormat="1" x14ac:dyDescent="0.15">
      <c r="C68" s="52"/>
      <c r="J68" s="135"/>
      <c r="K68" s="135"/>
      <c r="N68" s="30"/>
      <c r="O68" s="30"/>
      <c r="P68" s="160"/>
      <c r="Q68" s="161"/>
      <c r="R68" s="161"/>
      <c r="S68" s="161"/>
      <c r="T68" s="161"/>
    </row>
    <row r="69" spans="3:20" s="28" customFormat="1" x14ac:dyDescent="0.15">
      <c r="C69" s="52"/>
      <c r="J69" s="135"/>
      <c r="K69" s="135"/>
      <c r="N69" s="30"/>
      <c r="O69" s="30"/>
      <c r="P69" s="160"/>
      <c r="Q69" s="161"/>
      <c r="R69" s="161"/>
      <c r="S69" s="161"/>
      <c r="T69" s="161"/>
    </row>
    <row r="70" spans="3:20" s="28" customFormat="1" x14ac:dyDescent="0.15">
      <c r="C70" s="52"/>
      <c r="J70" s="135"/>
      <c r="K70" s="135"/>
      <c r="N70" s="30"/>
      <c r="O70" s="30"/>
      <c r="P70" s="160"/>
      <c r="Q70" s="161"/>
      <c r="R70" s="161"/>
      <c r="S70" s="161"/>
      <c r="T70" s="161"/>
    </row>
    <row r="71" spans="3:20" s="28" customFormat="1" x14ac:dyDescent="0.15">
      <c r="C71" s="52"/>
      <c r="J71" s="135"/>
      <c r="K71" s="135"/>
      <c r="N71" s="30"/>
      <c r="O71" s="30"/>
      <c r="P71" s="160"/>
      <c r="Q71" s="161"/>
      <c r="R71" s="161"/>
      <c r="S71" s="161"/>
      <c r="T71" s="161"/>
    </row>
    <row r="72" spans="3:20" s="28" customFormat="1" x14ac:dyDescent="0.15">
      <c r="C72" s="52"/>
      <c r="J72" s="135"/>
      <c r="K72" s="135"/>
      <c r="N72" s="30"/>
      <c r="O72" s="30"/>
      <c r="P72" s="160"/>
      <c r="Q72" s="161"/>
      <c r="R72" s="161"/>
      <c r="S72" s="161"/>
      <c r="T72" s="161"/>
    </row>
    <row r="73" spans="3:20" s="28" customFormat="1" x14ac:dyDescent="0.15">
      <c r="C73" s="52"/>
      <c r="J73" s="135"/>
      <c r="K73" s="135"/>
      <c r="N73" s="30"/>
      <c r="O73" s="30"/>
      <c r="P73" s="160"/>
      <c r="Q73" s="161"/>
      <c r="R73" s="161"/>
      <c r="S73" s="161"/>
      <c r="T73" s="161"/>
    </row>
    <row r="74" spans="3:20" s="28" customFormat="1" x14ac:dyDescent="0.15">
      <c r="C74" s="52"/>
      <c r="J74" s="135"/>
      <c r="K74" s="135"/>
      <c r="N74" s="30"/>
      <c r="O74" s="30"/>
      <c r="P74" s="160"/>
      <c r="Q74" s="161"/>
      <c r="R74" s="161"/>
      <c r="S74" s="161"/>
      <c r="T74" s="161"/>
    </row>
    <row r="75" spans="3:20" s="28" customFormat="1" x14ac:dyDescent="0.15">
      <c r="C75" s="52"/>
      <c r="J75" s="135"/>
      <c r="K75" s="135"/>
      <c r="N75" s="30"/>
      <c r="O75" s="30"/>
      <c r="P75" s="160"/>
      <c r="Q75" s="161"/>
      <c r="R75" s="161"/>
      <c r="S75" s="161"/>
      <c r="T75" s="161"/>
    </row>
    <row r="76" spans="3:20" s="28" customFormat="1" x14ac:dyDescent="0.15">
      <c r="C76" s="52"/>
      <c r="J76" s="135"/>
      <c r="K76" s="135"/>
      <c r="N76" s="30"/>
      <c r="O76" s="30"/>
      <c r="P76" s="160"/>
      <c r="Q76" s="161"/>
      <c r="R76" s="161"/>
      <c r="S76" s="161"/>
      <c r="T76" s="161"/>
    </row>
    <row r="77" spans="3:20" s="28" customFormat="1" x14ac:dyDescent="0.15">
      <c r="C77" s="52"/>
      <c r="J77" s="135"/>
      <c r="K77" s="135"/>
      <c r="N77" s="30"/>
      <c r="O77" s="30"/>
      <c r="P77" s="160"/>
      <c r="Q77" s="161"/>
      <c r="R77" s="161"/>
      <c r="S77" s="161"/>
      <c r="T77" s="161"/>
    </row>
    <row r="78" spans="3:20" s="28" customFormat="1" x14ac:dyDescent="0.15">
      <c r="C78" s="52"/>
      <c r="J78" s="135"/>
      <c r="K78" s="135"/>
      <c r="N78" s="30"/>
      <c r="O78" s="30"/>
      <c r="P78" s="160"/>
      <c r="Q78" s="161"/>
      <c r="R78" s="161"/>
      <c r="S78" s="161"/>
      <c r="T78" s="161"/>
    </row>
    <row r="79" spans="3:20" s="28" customFormat="1" x14ac:dyDescent="0.15">
      <c r="C79" s="52"/>
      <c r="J79" s="135"/>
      <c r="K79" s="135"/>
      <c r="N79" s="30"/>
      <c r="O79" s="30"/>
      <c r="P79" s="160"/>
      <c r="Q79" s="161"/>
      <c r="R79" s="161"/>
      <c r="S79" s="161"/>
      <c r="T79" s="161"/>
    </row>
    <row r="80" spans="3:20" s="28" customFormat="1" x14ac:dyDescent="0.15">
      <c r="C80" s="52"/>
      <c r="J80" s="135"/>
      <c r="K80" s="135"/>
      <c r="N80" s="30"/>
      <c r="O80" s="30"/>
      <c r="P80" s="160"/>
      <c r="Q80" s="161"/>
      <c r="R80" s="161"/>
      <c r="S80" s="161"/>
      <c r="T80" s="161"/>
    </row>
    <row r="81" spans="3:20" s="28" customFormat="1" x14ac:dyDescent="0.15">
      <c r="C81" s="52"/>
      <c r="J81" s="135"/>
      <c r="K81" s="135"/>
      <c r="N81" s="30"/>
      <c r="O81" s="30"/>
      <c r="P81" s="160"/>
      <c r="Q81" s="161"/>
      <c r="R81" s="161"/>
      <c r="S81" s="161"/>
      <c r="T81" s="161"/>
    </row>
    <row r="82" spans="3:20" s="28" customFormat="1" x14ac:dyDescent="0.15">
      <c r="C82" s="52"/>
      <c r="J82" s="135"/>
      <c r="K82" s="135"/>
      <c r="N82" s="30"/>
      <c r="O82" s="30"/>
      <c r="P82" s="160"/>
      <c r="Q82" s="161"/>
      <c r="R82" s="161"/>
      <c r="S82" s="161"/>
      <c r="T82" s="161"/>
    </row>
    <row r="83" spans="3:20" s="28" customFormat="1" x14ac:dyDescent="0.15">
      <c r="C83" s="52"/>
      <c r="J83" s="135"/>
      <c r="K83" s="135"/>
      <c r="N83" s="30"/>
      <c r="O83" s="30"/>
      <c r="P83" s="160"/>
      <c r="Q83" s="161"/>
      <c r="R83" s="161"/>
      <c r="S83" s="161"/>
      <c r="T83" s="161"/>
    </row>
    <row r="84" spans="3:20" s="28" customFormat="1" x14ac:dyDescent="0.15">
      <c r="C84" s="52"/>
      <c r="J84" s="135"/>
      <c r="K84" s="135"/>
      <c r="N84" s="30"/>
      <c r="O84" s="30"/>
      <c r="P84" s="160"/>
      <c r="Q84" s="161"/>
      <c r="R84" s="161"/>
      <c r="S84" s="161"/>
      <c r="T84" s="161"/>
    </row>
    <row r="85" spans="3:20" s="28" customFormat="1" x14ac:dyDescent="0.15">
      <c r="C85" s="52"/>
      <c r="J85" s="135"/>
      <c r="K85" s="135"/>
      <c r="N85" s="30"/>
      <c r="O85" s="30"/>
      <c r="P85" s="160"/>
      <c r="Q85" s="161"/>
      <c r="R85" s="161"/>
      <c r="S85" s="161"/>
      <c r="T85" s="161"/>
    </row>
    <row r="86" spans="3:20" s="28" customFormat="1" x14ac:dyDescent="0.15">
      <c r="C86" s="52"/>
      <c r="J86" s="135"/>
      <c r="K86" s="135"/>
      <c r="N86" s="30"/>
      <c r="O86" s="30"/>
      <c r="P86" s="160"/>
      <c r="Q86" s="161"/>
      <c r="R86" s="161"/>
      <c r="S86" s="161"/>
      <c r="T86" s="161"/>
    </row>
    <row r="87" spans="3:20" s="28" customFormat="1" x14ac:dyDescent="0.15">
      <c r="C87" s="52"/>
      <c r="J87" s="135"/>
      <c r="K87" s="135"/>
      <c r="N87" s="30"/>
      <c r="O87" s="30"/>
      <c r="P87" s="160"/>
      <c r="Q87" s="161"/>
      <c r="R87" s="161"/>
      <c r="S87" s="161"/>
      <c r="T87" s="161"/>
    </row>
    <row r="88" spans="3:20" s="28" customFormat="1" x14ac:dyDescent="0.15">
      <c r="C88" s="52"/>
      <c r="J88" s="135"/>
      <c r="K88" s="135"/>
      <c r="N88" s="30"/>
      <c r="O88" s="30"/>
      <c r="P88" s="160"/>
      <c r="Q88" s="161"/>
      <c r="R88" s="161"/>
      <c r="S88" s="161"/>
      <c r="T88" s="161"/>
    </row>
    <row r="89" spans="3:20" s="28" customFormat="1" x14ac:dyDescent="0.15">
      <c r="C89" s="52"/>
      <c r="J89" s="135"/>
      <c r="K89" s="135"/>
      <c r="N89" s="30"/>
      <c r="O89" s="30"/>
      <c r="P89" s="160"/>
      <c r="Q89" s="161"/>
      <c r="R89" s="161"/>
      <c r="S89" s="161"/>
      <c r="T89" s="161"/>
    </row>
    <row r="90" spans="3:20" s="28" customFormat="1" x14ac:dyDescent="0.15">
      <c r="C90" s="52"/>
      <c r="J90" s="135"/>
      <c r="K90" s="135"/>
      <c r="N90" s="30"/>
      <c r="O90" s="30"/>
      <c r="P90" s="160"/>
      <c r="Q90" s="161"/>
      <c r="R90" s="161"/>
      <c r="S90" s="161"/>
      <c r="T90" s="161"/>
    </row>
    <row r="91" spans="3:20" s="28" customFormat="1" x14ac:dyDescent="0.15">
      <c r="C91" s="52"/>
      <c r="J91" s="135"/>
      <c r="K91" s="135"/>
      <c r="N91" s="30"/>
      <c r="O91" s="30"/>
      <c r="P91" s="160"/>
      <c r="Q91" s="161"/>
      <c r="R91" s="161"/>
      <c r="S91" s="161"/>
      <c r="T91" s="161"/>
    </row>
    <row r="92" spans="3:20" s="28" customFormat="1" x14ac:dyDescent="0.15">
      <c r="C92" s="52"/>
      <c r="J92" s="135"/>
      <c r="K92" s="135"/>
      <c r="N92" s="30"/>
      <c r="O92" s="30"/>
      <c r="P92" s="160"/>
      <c r="Q92" s="161"/>
      <c r="R92" s="161"/>
      <c r="S92" s="161"/>
      <c r="T92" s="161"/>
    </row>
    <row r="93" spans="3:20" s="28" customFormat="1" x14ac:dyDescent="0.15">
      <c r="C93" s="52"/>
      <c r="J93" s="135"/>
      <c r="K93" s="135"/>
      <c r="N93" s="30"/>
      <c r="O93" s="30"/>
      <c r="P93" s="160"/>
      <c r="Q93" s="161"/>
      <c r="R93" s="161"/>
      <c r="S93" s="161"/>
      <c r="T93" s="161"/>
    </row>
    <row r="94" spans="3:20" s="28" customFormat="1" x14ac:dyDescent="0.15">
      <c r="C94" s="52"/>
      <c r="J94" s="135"/>
      <c r="K94" s="135"/>
      <c r="N94" s="30"/>
      <c r="O94" s="30"/>
      <c r="P94" s="160"/>
      <c r="Q94" s="161"/>
      <c r="R94" s="161"/>
      <c r="S94" s="161"/>
      <c r="T94" s="161"/>
    </row>
    <row r="95" spans="3:20" s="28" customFormat="1" x14ac:dyDescent="0.15">
      <c r="C95" s="52"/>
      <c r="J95" s="135"/>
      <c r="K95" s="135"/>
      <c r="N95" s="30"/>
      <c r="O95" s="30"/>
      <c r="P95" s="160"/>
      <c r="Q95" s="161"/>
      <c r="R95" s="161"/>
      <c r="S95" s="161"/>
      <c r="T95" s="161"/>
    </row>
    <row r="96" spans="3:20" s="28" customFormat="1" x14ac:dyDescent="0.15">
      <c r="C96" s="52"/>
      <c r="J96" s="135"/>
      <c r="K96" s="135"/>
      <c r="N96" s="30"/>
      <c r="O96" s="30"/>
      <c r="P96" s="160"/>
      <c r="Q96" s="161"/>
      <c r="R96" s="161"/>
      <c r="S96" s="161"/>
      <c r="T96" s="161"/>
    </row>
    <row r="97" spans="3:20" s="28" customFormat="1" x14ac:dyDescent="0.15">
      <c r="C97" s="52"/>
      <c r="J97" s="135"/>
      <c r="K97" s="135"/>
      <c r="N97" s="30"/>
      <c r="O97" s="30"/>
      <c r="P97" s="160"/>
      <c r="Q97" s="161"/>
      <c r="R97" s="161"/>
      <c r="S97" s="161"/>
      <c r="T97" s="161"/>
    </row>
    <row r="98" spans="3:20" s="28" customFormat="1" x14ac:dyDescent="0.15">
      <c r="C98" s="52"/>
      <c r="J98" s="135"/>
      <c r="K98" s="135"/>
      <c r="N98" s="30"/>
      <c r="O98" s="30"/>
      <c r="P98" s="160"/>
      <c r="Q98" s="161"/>
      <c r="R98" s="161"/>
      <c r="S98" s="161"/>
      <c r="T98" s="161"/>
    </row>
    <row r="99" spans="3:20" s="28" customFormat="1" x14ac:dyDescent="0.15">
      <c r="C99" s="52"/>
      <c r="J99" s="135"/>
      <c r="K99" s="135"/>
      <c r="N99" s="30"/>
      <c r="O99" s="30"/>
      <c r="P99" s="160"/>
      <c r="Q99" s="161"/>
      <c r="R99" s="161"/>
      <c r="S99" s="161"/>
      <c r="T99" s="161"/>
    </row>
    <row r="100" spans="3:20" s="28" customFormat="1" x14ac:dyDescent="0.15">
      <c r="C100" s="52"/>
      <c r="J100" s="135"/>
      <c r="K100" s="135"/>
      <c r="N100" s="30"/>
      <c r="O100" s="30"/>
      <c r="P100" s="160"/>
      <c r="Q100" s="161"/>
      <c r="R100" s="161"/>
      <c r="S100" s="161"/>
      <c r="T100" s="161"/>
    </row>
    <row r="101" spans="3:20" s="28" customFormat="1" x14ac:dyDescent="0.15">
      <c r="C101" s="52"/>
      <c r="J101" s="135"/>
      <c r="K101" s="135"/>
      <c r="N101" s="30"/>
      <c r="O101" s="30"/>
      <c r="P101" s="160"/>
      <c r="Q101" s="161"/>
      <c r="R101" s="161"/>
      <c r="S101" s="161"/>
      <c r="T101" s="161"/>
    </row>
    <row r="102" spans="3:20" s="28" customFormat="1" x14ac:dyDescent="0.15">
      <c r="C102" s="52"/>
      <c r="J102" s="135"/>
      <c r="K102" s="135"/>
      <c r="N102" s="30"/>
      <c r="O102" s="30"/>
      <c r="P102" s="160"/>
      <c r="Q102" s="161"/>
      <c r="R102" s="161"/>
      <c r="S102" s="161"/>
      <c r="T102" s="161"/>
    </row>
    <row r="103" spans="3:20" s="28" customFormat="1" x14ac:dyDescent="0.15">
      <c r="C103" s="52"/>
      <c r="J103" s="135"/>
      <c r="K103" s="135"/>
      <c r="N103" s="30"/>
      <c r="O103" s="30"/>
      <c r="P103" s="160"/>
      <c r="Q103" s="161"/>
      <c r="R103" s="161"/>
      <c r="S103" s="161"/>
      <c r="T103" s="161"/>
    </row>
    <row r="104" spans="3:20" s="28" customFormat="1" x14ac:dyDescent="0.15">
      <c r="C104" s="52"/>
      <c r="J104" s="135"/>
      <c r="K104" s="135"/>
      <c r="N104" s="30"/>
      <c r="O104" s="30"/>
      <c r="P104" s="160"/>
      <c r="Q104" s="161"/>
      <c r="R104" s="161"/>
      <c r="S104" s="161"/>
      <c r="T104" s="161"/>
    </row>
    <row r="105" spans="3:20" s="28" customFormat="1" x14ac:dyDescent="0.15">
      <c r="C105" s="52"/>
      <c r="J105" s="135"/>
      <c r="K105" s="135"/>
      <c r="N105" s="30"/>
      <c r="O105" s="30"/>
      <c r="P105" s="160"/>
      <c r="Q105" s="161"/>
      <c r="R105" s="161"/>
      <c r="S105" s="161"/>
      <c r="T105" s="161"/>
    </row>
    <row r="106" spans="3:20" s="28" customFormat="1" x14ac:dyDescent="0.15">
      <c r="C106" s="52"/>
      <c r="J106" s="135"/>
      <c r="K106" s="135"/>
      <c r="N106" s="30"/>
      <c r="O106" s="30"/>
      <c r="P106" s="160"/>
      <c r="Q106" s="161"/>
      <c r="R106" s="161"/>
      <c r="S106" s="161"/>
      <c r="T106" s="161"/>
    </row>
    <row r="107" spans="3:20" s="28" customFormat="1" x14ac:dyDescent="0.15">
      <c r="C107" s="52"/>
      <c r="J107" s="135"/>
      <c r="K107" s="135"/>
      <c r="N107" s="30"/>
      <c r="O107" s="30"/>
      <c r="P107" s="160"/>
      <c r="Q107" s="161"/>
      <c r="R107" s="161"/>
      <c r="S107" s="161"/>
      <c r="T107" s="161"/>
    </row>
    <row r="108" spans="3:20" s="28" customFormat="1" x14ac:dyDescent="0.15">
      <c r="C108" s="52"/>
      <c r="J108" s="135"/>
      <c r="K108" s="135"/>
      <c r="N108" s="30"/>
      <c r="O108" s="30"/>
      <c r="P108" s="160"/>
      <c r="Q108" s="161"/>
      <c r="R108" s="161"/>
      <c r="S108" s="161"/>
      <c r="T108" s="161"/>
    </row>
    <row r="109" spans="3:20" s="28" customFormat="1" x14ac:dyDescent="0.15">
      <c r="C109" s="52"/>
      <c r="J109" s="135"/>
      <c r="K109" s="135"/>
      <c r="N109" s="30"/>
      <c r="O109" s="30"/>
      <c r="P109" s="160"/>
      <c r="Q109" s="161"/>
      <c r="R109" s="161"/>
      <c r="S109" s="161"/>
      <c r="T109" s="161"/>
    </row>
    <row r="110" spans="3:20" s="28" customFormat="1" x14ac:dyDescent="0.15">
      <c r="C110" s="52"/>
      <c r="J110" s="135"/>
      <c r="K110" s="135"/>
      <c r="N110" s="30"/>
      <c r="O110" s="30"/>
      <c r="P110" s="160"/>
      <c r="Q110" s="161"/>
      <c r="R110" s="161"/>
      <c r="S110" s="161"/>
      <c r="T110" s="161"/>
    </row>
    <row r="111" spans="3:20" s="28" customFormat="1" x14ac:dyDescent="0.15">
      <c r="C111" s="52"/>
      <c r="J111" s="135"/>
      <c r="K111" s="135"/>
      <c r="N111" s="30"/>
      <c r="O111" s="30"/>
      <c r="P111" s="160"/>
      <c r="Q111" s="161"/>
      <c r="R111" s="161"/>
      <c r="S111" s="161"/>
      <c r="T111" s="161"/>
    </row>
    <row r="112" spans="3:20" s="28" customFormat="1" x14ac:dyDescent="0.15">
      <c r="C112" s="52"/>
      <c r="J112" s="135"/>
      <c r="K112" s="135"/>
      <c r="N112" s="30"/>
      <c r="O112" s="30"/>
      <c r="P112" s="160"/>
      <c r="Q112" s="161"/>
      <c r="R112" s="161"/>
      <c r="S112" s="161"/>
      <c r="T112" s="161"/>
    </row>
    <row r="113" spans="3:20" s="28" customFormat="1" x14ac:dyDescent="0.15">
      <c r="C113" s="52"/>
      <c r="J113" s="135"/>
      <c r="K113" s="135"/>
      <c r="N113" s="30"/>
      <c r="O113" s="30"/>
      <c r="P113" s="160"/>
      <c r="Q113" s="161"/>
      <c r="R113" s="161"/>
      <c r="S113" s="161"/>
      <c r="T113" s="161"/>
    </row>
    <row r="114" spans="3:20" s="28" customFormat="1" x14ac:dyDescent="0.15">
      <c r="C114" s="52"/>
      <c r="J114" s="135"/>
      <c r="K114" s="135"/>
      <c r="N114" s="30"/>
      <c r="O114" s="30"/>
      <c r="P114" s="160"/>
      <c r="Q114" s="161"/>
      <c r="R114" s="161"/>
      <c r="S114" s="161"/>
      <c r="T114" s="161"/>
    </row>
    <row r="115" spans="3:20" s="28" customFormat="1" x14ac:dyDescent="0.15">
      <c r="C115" s="52"/>
      <c r="J115" s="135"/>
      <c r="K115" s="135"/>
      <c r="N115" s="30"/>
      <c r="O115" s="30"/>
      <c r="P115" s="160"/>
      <c r="Q115" s="161"/>
      <c r="R115" s="161"/>
      <c r="S115" s="161"/>
      <c r="T115" s="161"/>
    </row>
    <row r="116" spans="3:20" s="28" customFormat="1" x14ac:dyDescent="0.15">
      <c r="C116" s="52"/>
      <c r="J116" s="135"/>
      <c r="K116" s="135"/>
      <c r="N116" s="30"/>
      <c r="O116" s="30"/>
      <c r="P116" s="160"/>
      <c r="Q116" s="161"/>
      <c r="R116" s="161"/>
      <c r="S116" s="161"/>
      <c r="T116" s="161"/>
    </row>
    <row r="117" spans="3:20" s="28" customFormat="1" x14ac:dyDescent="0.15">
      <c r="C117" s="52"/>
      <c r="J117" s="135"/>
      <c r="K117" s="135"/>
      <c r="N117" s="30"/>
      <c r="O117" s="30"/>
      <c r="P117" s="160"/>
      <c r="Q117" s="161"/>
      <c r="R117" s="161"/>
      <c r="S117" s="161"/>
      <c r="T117" s="161"/>
    </row>
    <row r="118" spans="3:20" s="28" customFormat="1" x14ac:dyDescent="0.15">
      <c r="C118" s="52"/>
      <c r="J118" s="135"/>
      <c r="K118" s="135"/>
      <c r="N118" s="30"/>
      <c r="O118" s="30"/>
      <c r="P118" s="160"/>
      <c r="Q118" s="161"/>
      <c r="R118" s="161"/>
      <c r="S118" s="161"/>
      <c r="T118" s="161"/>
    </row>
    <row r="119" spans="3:20" s="28" customFormat="1" x14ac:dyDescent="0.15">
      <c r="C119" s="52"/>
      <c r="J119" s="135"/>
      <c r="K119" s="135"/>
      <c r="N119" s="30"/>
      <c r="O119" s="30"/>
      <c r="P119" s="160"/>
      <c r="Q119" s="161"/>
      <c r="R119" s="161"/>
      <c r="S119" s="161"/>
      <c r="T119" s="161"/>
    </row>
    <row r="120" spans="3:20" s="28" customFormat="1" x14ac:dyDescent="0.15">
      <c r="C120" s="52"/>
      <c r="J120" s="135"/>
      <c r="K120" s="135"/>
      <c r="N120" s="30"/>
      <c r="O120" s="30"/>
      <c r="P120" s="160"/>
      <c r="Q120" s="161"/>
      <c r="R120" s="161"/>
      <c r="S120" s="161"/>
      <c r="T120" s="161"/>
    </row>
    <row r="121" spans="3:20" s="28" customFormat="1" x14ac:dyDescent="0.15">
      <c r="C121" s="52"/>
      <c r="J121" s="135"/>
      <c r="K121" s="135"/>
      <c r="N121" s="30"/>
      <c r="O121" s="30"/>
      <c r="P121" s="160"/>
      <c r="Q121" s="161"/>
      <c r="R121" s="161"/>
      <c r="S121" s="161"/>
      <c r="T121" s="161"/>
    </row>
    <row r="122" spans="3:20" s="28" customFormat="1" x14ac:dyDescent="0.15">
      <c r="C122" s="52"/>
      <c r="J122" s="135"/>
      <c r="K122" s="135"/>
      <c r="N122" s="30"/>
      <c r="O122" s="30"/>
      <c r="P122" s="160"/>
      <c r="Q122" s="161"/>
      <c r="R122" s="161"/>
      <c r="S122" s="161"/>
      <c r="T122" s="161"/>
    </row>
    <row r="123" spans="3:20" s="28" customFormat="1" x14ac:dyDescent="0.15">
      <c r="C123" s="52"/>
      <c r="J123" s="135"/>
      <c r="K123" s="135"/>
      <c r="N123" s="30"/>
      <c r="O123" s="30"/>
      <c r="P123" s="160"/>
      <c r="Q123" s="161"/>
      <c r="R123" s="161"/>
      <c r="S123" s="161"/>
      <c r="T123" s="161"/>
    </row>
    <row r="124" spans="3:20" s="28" customFormat="1" x14ac:dyDescent="0.15">
      <c r="C124" s="52"/>
      <c r="J124" s="135"/>
      <c r="K124" s="135"/>
      <c r="N124" s="30"/>
      <c r="O124" s="30"/>
      <c r="P124" s="160"/>
      <c r="Q124" s="161"/>
      <c r="R124" s="161"/>
      <c r="S124" s="161"/>
      <c r="T124" s="161"/>
    </row>
    <row r="125" spans="3:20" s="28" customFormat="1" x14ac:dyDescent="0.15">
      <c r="C125" s="52"/>
      <c r="J125" s="135"/>
      <c r="K125" s="135"/>
      <c r="N125" s="30"/>
      <c r="O125" s="30"/>
      <c r="P125" s="160"/>
      <c r="Q125" s="161"/>
      <c r="R125" s="161"/>
      <c r="S125" s="161"/>
      <c r="T125" s="161"/>
    </row>
    <row r="126" spans="3:20" s="28" customFormat="1" x14ac:dyDescent="0.15">
      <c r="C126" s="52"/>
      <c r="J126" s="135"/>
      <c r="K126" s="135"/>
      <c r="N126" s="30"/>
      <c r="O126" s="30"/>
      <c r="P126" s="160"/>
      <c r="Q126" s="161"/>
      <c r="R126" s="161"/>
      <c r="S126" s="161"/>
      <c r="T126" s="161"/>
    </row>
    <row r="127" spans="3:20" s="28" customFormat="1" x14ac:dyDescent="0.15">
      <c r="C127" s="52"/>
      <c r="J127" s="135"/>
      <c r="K127" s="135"/>
      <c r="N127" s="30"/>
      <c r="O127" s="30"/>
      <c r="P127" s="160"/>
      <c r="Q127" s="161"/>
      <c r="R127" s="161"/>
      <c r="S127" s="161"/>
      <c r="T127" s="161"/>
    </row>
    <row r="128" spans="3:20" s="28" customFormat="1" x14ac:dyDescent="0.15">
      <c r="C128" s="52"/>
      <c r="J128" s="135"/>
      <c r="K128" s="135"/>
      <c r="N128" s="30"/>
      <c r="O128" s="30"/>
      <c r="P128" s="160"/>
      <c r="Q128" s="161"/>
      <c r="R128" s="161"/>
      <c r="S128" s="161"/>
      <c r="T128" s="161"/>
    </row>
    <row r="129" spans="3:20" s="28" customFormat="1" x14ac:dyDescent="0.15">
      <c r="C129" s="52"/>
      <c r="J129" s="135"/>
      <c r="K129" s="135"/>
      <c r="N129" s="30"/>
      <c r="O129" s="30"/>
      <c r="P129" s="160"/>
      <c r="Q129" s="161"/>
      <c r="R129" s="161"/>
      <c r="S129" s="161"/>
      <c r="T129" s="161"/>
    </row>
    <row r="130" spans="3:20" s="28" customFormat="1" x14ac:dyDescent="0.15">
      <c r="C130" s="52"/>
      <c r="J130" s="135"/>
      <c r="K130" s="135"/>
      <c r="N130" s="30"/>
      <c r="O130" s="30"/>
      <c r="P130" s="160"/>
      <c r="Q130" s="161"/>
      <c r="R130" s="161"/>
      <c r="S130" s="161"/>
      <c r="T130" s="161"/>
    </row>
    <row r="131" spans="3:20" s="28" customFormat="1" x14ac:dyDescent="0.15">
      <c r="C131" s="52"/>
      <c r="J131" s="135"/>
      <c r="K131" s="135"/>
      <c r="N131" s="30"/>
      <c r="O131" s="30"/>
      <c r="P131" s="160"/>
      <c r="Q131" s="161"/>
      <c r="R131" s="161"/>
      <c r="S131" s="161"/>
      <c r="T131" s="161"/>
    </row>
    <row r="132" spans="3:20" s="28" customFormat="1" x14ac:dyDescent="0.15">
      <c r="C132" s="52"/>
      <c r="J132" s="135"/>
      <c r="K132" s="135"/>
      <c r="N132" s="30"/>
      <c r="O132" s="30"/>
      <c r="P132" s="160"/>
      <c r="Q132" s="161"/>
      <c r="R132" s="161"/>
      <c r="S132" s="161"/>
      <c r="T132" s="161"/>
    </row>
    <row r="133" spans="3:20" s="28" customFormat="1" x14ac:dyDescent="0.15">
      <c r="C133" s="52"/>
      <c r="J133" s="135"/>
      <c r="K133" s="135"/>
      <c r="N133" s="30"/>
      <c r="O133" s="30"/>
      <c r="P133" s="160"/>
      <c r="Q133" s="161"/>
      <c r="R133" s="161"/>
      <c r="S133" s="161"/>
      <c r="T133" s="161"/>
    </row>
    <row r="134" spans="3:20" s="28" customFormat="1" x14ac:dyDescent="0.15">
      <c r="C134" s="52"/>
      <c r="J134" s="135"/>
      <c r="K134" s="135"/>
      <c r="N134" s="30"/>
      <c r="O134" s="30"/>
      <c r="P134" s="160"/>
      <c r="Q134" s="161"/>
      <c r="R134" s="161"/>
      <c r="S134" s="161"/>
      <c r="T134" s="161"/>
    </row>
    <row r="135" spans="3:20" s="28" customFormat="1" x14ac:dyDescent="0.15">
      <c r="C135" s="52"/>
      <c r="J135" s="135"/>
      <c r="K135" s="135"/>
      <c r="N135" s="30"/>
      <c r="O135" s="30"/>
      <c r="P135" s="160"/>
      <c r="Q135" s="161"/>
      <c r="R135" s="161"/>
      <c r="S135" s="161"/>
      <c r="T135" s="161"/>
    </row>
    <row r="136" spans="3:20" s="28" customFormat="1" x14ac:dyDescent="0.15">
      <c r="C136" s="52"/>
      <c r="J136" s="135"/>
      <c r="K136" s="135"/>
      <c r="N136" s="30"/>
      <c r="O136" s="30"/>
      <c r="P136" s="160"/>
      <c r="Q136" s="161"/>
      <c r="R136" s="161"/>
      <c r="S136" s="161"/>
      <c r="T136" s="161"/>
    </row>
    <row r="137" spans="3:20" s="28" customFormat="1" x14ac:dyDescent="0.15">
      <c r="C137" s="52"/>
      <c r="J137" s="135"/>
      <c r="K137" s="135"/>
      <c r="N137" s="30"/>
      <c r="O137" s="30"/>
      <c r="P137" s="160"/>
      <c r="Q137" s="161"/>
      <c r="R137" s="161"/>
      <c r="S137" s="161"/>
      <c r="T137" s="161"/>
    </row>
    <row r="138" spans="3:20" s="28" customFormat="1" x14ac:dyDescent="0.15">
      <c r="C138" s="52"/>
      <c r="J138" s="135"/>
      <c r="K138" s="135"/>
      <c r="N138" s="30"/>
      <c r="O138" s="30"/>
      <c r="P138" s="160"/>
      <c r="Q138" s="161"/>
      <c r="R138" s="161"/>
      <c r="S138" s="161"/>
      <c r="T138" s="161"/>
    </row>
    <row r="139" spans="3:20" s="28" customFormat="1" x14ac:dyDescent="0.15">
      <c r="C139" s="52"/>
      <c r="J139" s="135"/>
      <c r="K139" s="135"/>
      <c r="N139" s="30"/>
      <c r="O139" s="30"/>
      <c r="P139" s="160"/>
      <c r="Q139" s="161"/>
      <c r="R139" s="161"/>
      <c r="S139" s="161"/>
      <c r="T139" s="161"/>
    </row>
    <row r="140" spans="3:20" s="28" customFormat="1" x14ac:dyDescent="0.15">
      <c r="C140" s="52"/>
      <c r="J140" s="135"/>
      <c r="K140" s="135"/>
      <c r="N140" s="30"/>
      <c r="O140" s="30"/>
      <c r="P140" s="160"/>
      <c r="Q140" s="161"/>
      <c r="R140" s="161"/>
      <c r="S140" s="161"/>
      <c r="T140" s="161"/>
    </row>
    <row r="141" spans="3:20" s="28" customFormat="1" x14ac:dyDescent="0.15">
      <c r="C141" s="52"/>
      <c r="J141" s="135"/>
      <c r="K141" s="135"/>
      <c r="N141" s="30"/>
      <c r="O141" s="30"/>
      <c r="P141" s="160"/>
      <c r="Q141" s="161"/>
      <c r="R141" s="161"/>
      <c r="S141" s="161"/>
      <c r="T141" s="161"/>
    </row>
    <row r="142" spans="3:20" s="28" customFormat="1" x14ac:dyDescent="0.15">
      <c r="C142" s="52"/>
      <c r="J142" s="135"/>
      <c r="K142" s="135"/>
      <c r="N142" s="30"/>
      <c r="O142" s="30"/>
      <c r="P142" s="160"/>
      <c r="Q142" s="161"/>
      <c r="R142" s="161"/>
      <c r="S142" s="161"/>
      <c r="T142" s="161"/>
    </row>
    <row r="143" spans="3:20" s="28" customFormat="1" x14ac:dyDescent="0.15">
      <c r="C143" s="52"/>
      <c r="J143" s="135"/>
      <c r="K143" s="135"/>
      <c r="N143" s="30"/>
      <c r="O143" s="30"/>
      <c r="P143" s="160"/>
      <c r="Q143" s="161"/>
      <c r="R143" s="161"/>
      <c r="S143" s="161"/>
      <c r="T143" s="161"/>
    </row>
    <row r="144" spans="3:20" s="28" customFormat="1" x14ac:dyDescent="0.15">
      <c r="C144" s="52"/>
      <c r="J144" s="135"/>
      <c r="K144" s="135"/>
      <c r="N144" s="30"/>
      <c r="O144" s="30"/>
      <c r="P144" s="160"/>
      <c r="Q144" s="161"/>
      <c r="R144" s="161"/>
      <c r="S144" s="161"/>
      <c r="T144" s="161"/>
    </row>
    <row r="145" spans="3:20" s="28" customFormat="1" x14ac:dyDescent="0.15">
      <c r="C145" s="52"/>
      <c r="J145" s="135"/>
      <c r="K145" s="135"/>
      <c r="N145" s="30"/>
      <c r="O145" s="30"/>
      <c r="P145" s="160"/>
      <c r="Q145" s="161"/>
      <c r="R145" s="161"/>
      <c r="S145" s="161"/>
      <c r="T145" s="161"/>
    </row>
    <row r="146" spans="3:20" s="28" customFormat="1" x14ac:dyDescent="0.15">
      <c r="C146" s="52"/>
      <c r="J146" s="135"/>
      <c r="K146" s="135"/>
      <c r="N146" s="30"/>
      <c r="O146" s="30"/>
      <c r="P146" s="160"/>
      <c r="Q146" s="161"/>
      <c r="R146" s="161"/>
      <c r="S146" s="161"/>
      <c r="T146" s="161"/>
    </row>
    <row r="147" spans="3:20" s="28" customFormat="1" x14ac:dyDescent="0.15">
      <c r="C147" s="52"/>
      <c r="J147" s="135"/>
      <c r="K147" s="135"/>
      <c r="N147" s="30"/>
      <c r="O147" s="30"/>
      <c r="P147" s="160"/>
      <c r="Q147" s="161"/>
      <c r="R147" s="161"/>
      <c r="S147" s="161"/>
      <c r="T147" s="161"/>
    </row>
    <row r="148" spans="3:20" s="28" customFormat="1" x14ac:dyDescent="0.15">
      <c r="C148" s="52"/>
      <c r="J148" s="135"/>
      <c r="K148" s="135"/>
      <c r="N148" s="30"/>
      <c r="O148" s="30"/>
      <c r="P148" s="160"/>
      <c r="Q148" s="161"/>
      <c r="R148" s="161"/>
      <c r="S148" s="161"/>
      <c r="T148" s="161"/>
    </row>
    <row r="149" spans="3:20" s="28" customFormat="1" x14ac:dyDescent="0.15">
      <c r="C149" s="52"/>
      <c r="J149" s="135"/>
      <c r="K149" s="135"/>
      <c r="N149" s="30"/>
      <c r="O149" s="30"/>
      <c r="P149" s="160"/>
      <c r="Q149" s="161"/>
      <c r="R149" s="161"/>
      <c r="S149" s="161"/>
      <c r="T149" s="161"/>
    </row>
    <row r="150" spans="3:20" s="28" customFormat="1" x14ac:dyDescent="0.15">
      <c r="C150" s="52"/>
      <c r="J150" s="135"/>
      <c r="K150" s="135"/>
      <c r="N150" s="30"/>
      <c r="O150" s="30"/>
      <c r="P150" s="160"/>
      <c r="Q150" s="161"/>
      <c r="R150" s="161"/>
      <c r="S150" s="161"/>
      <c r="T150" s="161"/>
    </row>
    <row r="151" spans="3:20" s="28" customFormat="1" x14ac:dyDescent="0.15">
      <c r="C151" s="52"/>
      <c r="J151" s="135"/>
      <c r="K151" s="135"/>
      <c r="N151" s="30"/>
      <c r="O151" s="30"/>
      <c r="P151" s="160"/>
      <c r="Q151" s="161"/>
      <c r="R151" s="161"/>
      <c r="S151" s="161"/>
      <c r="T151" s="161"/>
    </row>
    <row r="152" spans="3:20" s="28" customFormat="1" x14ac:dyDescent="0.15">
      <c r="C152" s="52"/>
      <c r="J152" s="135"/>
      <c r="K152" s="135"/>
      <c r="N152" s="30"/>
      <c r="O152" s="30"/>
      <c r="P152" s="160"/>
      <c r="Q152" s="161"/>
      <c r="R152" s="161"/>
      <c r="S152" s="161"/>
      <c r="T152" s="161"/>
    </row>
    <row r="153" spans="3:20" s="28" customFormat="1" x14ac:dyDescent="0.15">
      <c r="C153" s="52"/>
      <c r="J153" s="135"/>
      <c r="K153" s="135"/>
      <c r="N153" s="30"/>
      <c r="O153" s="30"/>
      <c r="P153" s="160"/>
      <c r="Q153" s="161"/>
      <c r="R153" s="161"/>
      <c r="S153" s="161"/>
      <c r="T153" s="161"/>
    </row>
    <row r="154" spans="3:20" s="28" customFormat="1" x14ac:dyDescent="0.15">
      <c r="C154" s="52"/>
      <c r="J154" s="135"/>
      <c r="K154" s="135"/>
      <c r="N154" s="30"/>
      <c r="O154" s="30"/>
      <c r="P154" s="160"/>
      <c r="Q154" s="161"/>
      <c r="R154" s="161"/>
      <c r="S154" s="161"/>
      <c r="T154" s="161"/>
    </row>
    <row r="155" spans="3:20" s="28" customFormat="1" x14ac:dyDescent="0.15">
      <c r="C155" s="52"/>
      <c r="J155" s="135"/>
      <c r="K155" s="135"/>
      <c r="N155" s="30"/>
      <c r="O155" s="30"/>
      <c r="P155" s="160"/>
      <c r="Q155" s="161"/>
      <c r="R155" s="161"/>
      <c r="S155" s="161"/>
      <c r="T155" s="161"/>
    </row>
    <row r="156" spans="3:20" s="28" customFormat="1" x14ac:dyDescent="0.15">
      <c r="C156" s="52"/>
      <c r="J156" s="135"/>
      <c r="K156" s="135"/>
      <c r="N156" s="30"/>
      <c r="O156" s="30"/>
      <c r="P156" s="160"/>
      <c r="Q156" s="161"/>
      <c r="R156" s="161"/>
      <c r="S156" s="161"/>
      <c r="T156" s="161"/>
    </row>
    <row r="157" spans="3:20" s="28" customFormat="1" x14ac:dyDescent="0.15">
      <c r="C157" s="52"/>
      <c r="J157" s="135"/>
      <c r="K157" s="135"/>
      <c r="N157" s="30"/>
      <c r="O157" s="30"/>
      <c r="P157" s="160"/>
      <c r="Q157" s="161"/>
      <c r="R157" s="161"/>
      <c r="S157" s="161"/>
      <c r="T157" s="161"/>
    </row>
    <row r="158" spans="3:20" s="28" customFormat="1" x14ac:dyDescent="0.15">
      <c r="C158" s="52"/>
      <c r="J158" s="135"/>
      <c r="K158" s="135"/>
      <c r="N158" s="30"/>
      <c r="O158" s="30"/>
      <c r="P158" s="160"/>
      <c r="Q158" s="161"/>
      <c r="R158" s="161"/>
      <c r="S158" s="161"/>
      <c r="T158" s="161"/>
    </row>
    <row r="159" spans="3:20" s="28" customFormat="1" x14ac:dyDescent="0.15">
      <c r="C159" s="52"/>
      <c r="J159" s="135"/>
      <c r="K159" s="135"/>
      <c r="N159" s="30"/>
      <c r="O159" s="30"/>
      <c r="P159" s="160"/>
      <c r="Q159" s="161"/>
      <c r="R159" s="161"/>
      <c r="S159" s="161"/>
      <c r="T159" s="161"/>
    </row>
    <row r="160" spans="3:20" s="28" customFormat="1" x14ac:dyDescent="0.15">
      <c r="C160" s="52"/>
      <c r="J160" s="135"/>
      <c r="K160" s="135"/>
      <c r="N160" s="30"/>
      <c r="O160" s="30"/>
      <c r="P160" s="160"/>
      <c r="Q160" s="161"/>
      <c r="R160" s="161"/>
      <c r="S160" s="161"/>
      <c r="T160" s="161"/>
    </row>
    <row r="161" spans="3:20" s="28" customFormat="1" x14ac:dyDescent="0.15">
      <c r="C161" s="52"/>
      <c r="J161" s="135"/>
      <c r="K161" s="135"/>
      <c r="N161" s="30"/>
      <c r="O161" s="30"/>
      <c r="P161" s="160"/>
      <c r="Q161" s="161"/>
      <c r="R161" s="161"/>
      <c r="S161" s="161"/>
      <c r="T161" s="161"/>
    </row>
    <row r="162" spans="3:20" s="28" customFormat="1" x14ac:dyDescent="0.15">
      <c r="C162" s="52"/>
      <c r="J162" s="135"/>
      <c r="K162" s="135"/>
      <c r="N162" s="30"/>
      <c r="O162" s="30"/>
      <c r="P162" s="160"/>
      <c r="Q162" s="161"/>
      <c r="R162" s="161"/>
      <c r="S162" s="161"/>
      <c r="T162" s="161"/>
    </row>
    <row r="163" spans="3:20" s="28" customFormat="1" x14ac:dyDescent="0.15">
      <c r="C163" s="52"/>
      <c r="J163" s="135"/>
      <c r="K163" s="135"/>
      <c r="N163" s="30"/>
      <c r="O163" s="30"/>
      <c r="P163" s="160"/>
      <c r="Q163" s="161"/>
      <c r="R163" s="161"/>
      <c r="S163" s="161"/>
      <c r="T163" s="161"/>
    </row>
    <row r="164" spans="3:20" s="28" customFormat="1" x14ac:dyDescent="0.15">
      <c r="C164" s="52"/>
      <c r="J164" s="135"/>
      <c r="K164" s="135"/>
      <c r="N164" s="30"/>
      <c r="O164" s="30"/>
      <c r="P164" s="160"/>
      <c r="Q164" s="161"/>
      <c r="R164" s="161"/>
      <c r="S164" s="161"/>
      <c r="T164" s="161"/>
    </row>
    <row r="165" spans="3:20" s="28" customFormat="1" x14ac:dyDescent="0.15">
      <c r="C165" s="52"/>
      <c r="J165" s="135"/>
      <c r="K165" s="135"/>
      <c r="N165" s="30"/>
      <c r="O165" s="30"/>
      <c r="P165" s="160"/>
      <c r="Q165" s="161"/>
      <c r="R165" s="161"/>
      <c r="S165" s="161"/>
      <c r="T165" s="161"/>
    </row>
    <row r="166" spans="3:20" s="28" customFormat="1" x14ac:dyDescent="0.15">
      <c r="C166" s="52"/>
      <c r="J166" s="135"/>
      <c r="K166" s="135"/>
      <c r="N166" s="30"/>
      <c r="O166" s="30"/>
      <c r="P166" s="160"/>
      <c r="Q166" s="161"/>
      <c r="R166" s="161"/>
      <c r="S166" s="161"/>
      <c r="T166" s="161"/>
    </row>
    <row r="167" spans="3:20" s="28" customFormat="1" x14ac:dyDescent="0.15">
      <c r="C167" s="52"/>
      <c r="J167" s="135"/>
      <c r="K167" s="135"/>
      <c r="N167" s="30"/>
      <c r="O167" s="30"/>
      <c r="P167" s="160"/>
      <c r="Q167" s="161"/>
      <c r="R167" s="161"/>
      <c r="S167" s="161"/>
      <c r="T167" s="161"/>
    </row>
    <row r="168" spans="3:20" s="28" customFormat="1" x14ac:dyDescent="0.15">
      <c r="C168" s="52"/>
      <c r="J168" s="135"/>
      <c r="K168" s="135"/>
      <c r="N168" s="30"/>
      <c r="O168" s="30"/>
      <c r="P168" s="160"/>
      <c r="Q168" s="161"/>
      <c r="R168" s="161"/>
      <c r="S168" s="161"/>
      <c r="T168" s="161"/>
    </row>
    <row r="169" spans="3:20" s="28" customFormat="1" x14ac:dyDescent="0.15">
      <c r="C169" s="52"/>
      <c r="J169" s="135"/>
      <c r="K169" s="135"/>
      <c r="N169" s="30"/>
      <c r="O169" s="30"/>
      <c r="P169" s="160"/>
      <c r="Q169" s="161"/>
      <c r="R169" s="161"/>
      <c r="S169" s="161"/>
      <c r="T169" s="161"/>
    </row>
    <row r="170" spans="3:20" s="28" customFormat="1" x14ac:dyDescent="0.15">
      <c r="C170" s="52"/>
      <c r="J170" s="135"/>
      <c r="K170" s="135"/>
      <c r="N170" s="30"/>
      <c r="O170" s="30"/>
      <c r="P170" s="160"/>
      <c r="Q170" s="161"/>
      <c r="R170" s="161"/>
      <c r="S170" s="161"/>
      <c r="T170" s="161"/>
    </row>
    <row r="171" spans="3:20" s="28" customFormat="1" x14ac:dyDescent="0.15">
      <c r="C171" s="52"/>
      <c r="J171" s="135"/>
      <c r="K171" s="135"/>
      <c r="N171" s="30"/>
      <c r="O171" s="30"/>
      <c r="P171" s="160"/>
      <c r="Q171" s="161"/>
      <c r="R171" s="161"/>
      <c r="S171" s="161"/>
      <c r="T171" s="161"/>
    </row>
    <row r="172" spans="3:20" s="28" customFormat="1" x14ac:dyDescent="0.15">
      <c r="C172" s="52"/>
      <c r="J172" s="135"/>
      <c r="K172" s="135"/>
      <c r="N172" s="30"/>
      <c r="O172" s="30"/>
      <c r="P172" s="160"/>
      <c r="Q172" s="161"/>
      <c r="R172" s="161"/>
      <c r="S172" s="161"/>
      <c r="T172" s="161"/>
    </row>
    <row r="173" spans="3:20" s="28" customFormat="1" x14ac:dyDescent="0.15">
      <c r="C173" s="52"/>
      <c r="J173" s="135"/>
      <c r="K173" s="135"/>
      <c r="N173" s="30"/>
      <c r="O173" s="30"/>
      <c r="P173" s="160"/>
      <c r="Q173" s="161"/>
      <c r="R173" s="161"/>
      <c r="S173" s="161"/>
      <c r="T173" s="161"/>
    </row>
    <row r="174" spans="3:20" s="28" customFormat="1" x14ac:dyDescent="0.15">
      <c r="C174" s="52"/>
      <c r="J174" s="135"/>
      <c r="K174" s="135"/>
      <c r="N174" s="30"/>
      <c r="O174" s="30"/>
      <c r="P174" s="160"/>
      <c r="Q174" s="161"/>
      <c r="R174" s="161"/>
      <c r="S174" s="161"/>
      <c r="T174" s="161"/>
    </row>
    <row r="175" spans="3:20" s="28" customFormat="1" x14ac:dyDescent="0.15">
      <c r="C175" s="52"/>
      <c r="J175" s="135"/>
      <c r="K175" s="135"/>
      <c r="N175" s="30"/>
      <c r="O175" s="30"/>
      <c r="P175" s="160"/>
      <c r="Q175" s="161"/>
      <c r="R175" s="161"/>
      <c r="S175" s="161"/>
      <c r="T175" s="161"/>
    </row>
    <row r="176" spans="3:20" s="28" customFormat="1" x14ac:dyDescent="0.15">
      <c r="C176" s="52"/>
      <c r="J176" s="135"/>
      <c r="K176" s="135"/>
      <c r="N176" s="30"/>
      <c r="O176" s="30"/>
      <c r="P176" s="160"/>
      <c r="Q176" s="161"/>
      <c r="R176" s="161"/>
      <c r="S176" s="161"/>
      <c r="T176" s="161"/>
    </row>
    <row r="177" spans="3:20" s="28" customFormat="1" x14ac:dyDescent="0.15">
      <c r="C177" s="52"/>
      <c r="J177" s="135"/>
      <c r="K177" s="135"/>
      <c r="N177" s="30"/>
      <c r="O177" s="30"/>
      <c r="P177" s="160"/>
      <c r="Q177" s="161"/>
      <c r="R177" s="161"/>
      <c r="S177" s="161"/>
      <c r="T177" s="161"/>
    </row>
    <row r="178" spans="3:20" s="28" customFormat="1" x14ac:dyDescent="0.15">
      <c r="C178" s="52"/>
      <c r="J178" s="135"/>
      <c r="K178" s="135"/>
      <c r="N178" s="30"/>
      <c r="O178" s="30"/>
      <c r="P178" s="160"/>
      <c r="Q178" s="161"/>
      <c r="R178" s="161"/>
      <c r="S178" s="161"/>
      <c r="T178" s="161"/>
    </row>
    <row r="179" spans="3:20" s="28" customFormat="1" x14ac:dyDescent="0.15">
      <c r="C179" s="52"/>
      <c r="J179" s="135"/>
      <c r="K179" s="135"/>
      <c r="N179" s="30"/>
      <c r="O179" s="30"/>
      <c r="P179" s="160"/>
      <c r="Q179" s="161"/>
      <c r="R179" s="161"/>
      <c r="S179" s="161"/>
      <c r="T179" s="161"/>
    </row>
    <row r="180" spans="3:20" s="28" customFormat="1" x14ac:dyDescent="0.15">
      <c r="C180" s="52"/>
      <c r="J180" s="135"/>
      <c r="K180" s="135"/>
      <c r="N180" s="30"/>
      <c r="O180" s="30"/>
      <c r="P180" s="160"/>
      <c r="Q180" s="161"/>
      <c r="R180" s="161"/>
      <c r="S180" s="161"/>
      <c r="T180" s="161"/>
    </row>
    <row r="181" spans="3:20" s="28" customFormat="1" x14ac:dyDescent="0.15">
      <c r="C181" s="52"/>
      <c r="J181" s="135"/>
      <c r="K181" s="135"/>
      <c r="N181" s="30"/>
      <c r="O181" s="30"/>
      <c r="P181" s="160"/>
      <c r="Q181" s="161"/>
      <c r="R181" s="161"/>
      <c r="S181" s="161"/>
      <c r="T181" s="161"/>
    </row>
    <row r="182" spans="3:20" s="28" customFormat="1" x14ac:dyDescent="0.15">
      <c r="C182" s="52"/>
      <c r="J182" s="135"/>
      <c r="K182" s="135"/>
      <c r="N182" s="30"/>
      <c r="O182" s="30"/>
      <c r="P182" s="160"/>
      <c r="Q182" s="161"/>
      <c r="R182" s="161"/>
      <c r="S182" s="161"/>
      <c r="T182" s="161"/>
    </row>
    <row r="183" spans="3:20" s="28" customFormat="1" x14ac:dyDescent="0.15">
      <c r="C183" s="52"/>
      <c r="J183" s="135"/>
      <c r="K183" s="135"/>
      <c r="N183" s="30"/>
      <c r="O183" s="30"/>
      <c r="P183" s="160"/>
      <c r="Q183" s="161"/>
      <c r="R183" s="161"/>
      <c r="S183" s="161"/>
      <c r="T183" s="161"/>
    </row>
    <row r="184" spans="3:20" s="28" customFormat="1" x14ac:dyDescent="0.15">
      <c r="C184" s="52"/>
      <c r="J184" s="135"/>
      <c r="K184" s="135"/>
      <c r="N184" s="30"/>
      <c r="O184" s="30"/>
      <c r="P184" s="160"/>
      <c r="Q184" s="161"/>
      <c r="R184" s="161"/>
      <c r="S184" s="161"/>
      <c r="T184" s="161"/>
    </row>
    <row r="185" spans="3:20" s="28" customFormat="1" x14ac:dyDescent="0.15">
      <c r="C185" s="52"/>
      <c r="J185" s="135"/>
      <c r="K185" s="135"/>
      <c r="N185" s="30"/>
      <c r="O185" s="30"/>
      <c r="P185" s="160"/>
      <c r="Q185" s="161"/>
      <c r="R185" s="161"/>
      <c r="S185" s="161"/>
      <c r="T185" s="161"/>
    </row>
    <row r="186" spans="3:20" s="28" customFormat="1" x14ac:dyDescent="0.15">
      <c r="C186" s="52"/>
      <c r="J186" s="135"/>
      <c r="K186" s="135"/>
      <c r="N186" s="30"/>
      <c r="O186" s="30"/>
      <c r="P186" s="160"/>
      <c r="Q186" s="161"/>
      <c r="R186" s="161"/>
      <c r="S186" s="161"/>
      <c r="T186" s="161"/>
    </row>
    <row r="187" spans="3:20" s="28" customFormat="1" x14ac:dyDescent="0.15">
      <c r="C187" s="52"/>
      <c r="J187" s="135"/>
      <c r="K187" s="135"/>
      <c r="N187" s="30"/>
      <c r="O187" s="30"/>
      <c r="P187" s="160"/>
      <c r="Q187" s="161"/>
      <c r="R187" s="161"/>
      <c r="S187" s="161"/>
      <c r="T187" s="161"/>
    </row>
    <row r="188" spans="3:20" s="28" customFormat="1" x14ac:dyDescent="0.15">
      <c r="C188" s="52"/>
      <c r="J188" s="135"/>
      <c r="K188" s="135"/>
      <c r="N188" s="30"/>
      <c r="O188" s="30"/>
      <c r="P188" s="160"/>
      <c r="Q188" s="161"/>
      <c r="R188" s="161"/>
      <c r="S188" s="161"/>
      <c r="T188" s="161"/>
    </row>
    <row r="189" spans="3:20" s="28" customFormat="1" x14ac:dyDescent="0.15">
      <c r="C189" s="52"/>
      <c r="J189" s="135"/>
      <c r="K189" s="135"/>
      <c r="N189" s="30"/>
      <c r="O189" s="30"/>
      <c r="P189" s="160"/>
      <c r="Q189" s="161"/>
      <c r="R189" s="161"/>
      <c r="S189" s="161"/>
      <c r="T189" s="161"/>
    </row>
    <row r="190" spans="3:20" s="28" customFormat="1" x14ac:dyDescent="0.15">
      <c r="C190" s="52"/>
      <c r="J190" s="135"/>
      <c r="K190" s="135"/>
      <c r="N190" s="30"/>
      <c r="O190" s="30"/>
      <c r="P190" s="160"/>
      <c r="Q190" s="161"/>
      <c r="R190" s="161"/>
      <c r="S190" s="161"/>
      <c r="T190" s="161"/>
    </row>
    <row r="191" spans="3:20" s="28" customFormat="1" x14ac:dyDescent="0.15">
      <c r="C191" s="52"/>
      <c r="J191" s="135"/>
      <c r="K191" s="135"/>
      <c r="N191" s="30"/>
      <c r="O191" s="30"/>
      <c r="P191" s="160"/>
      <c r="Q191" s="161"/>
      <c r="R191" s="161"/>
      <c r="S191" s="161"/>
      <c r="T191" s="161"/>
    </row>
    <row r="192" spans="3:20" s="28" customFormat="1" x14ac:dyDescent="0.15">
      <c r="C192" s="52"/>
      <c r="J192" s="135"/>
      <c r="K192" s="135"/>
      <c r="N192" s="30"/>
      <c r="O192" s="30"/>
      <c r="P192" s="160"/>
      <c r="Q192" s="161"/>
      <c r="R192" s="161"/>
      <c r="S192" s="161"/>
      <c r="T192" s="161"/>
    </row>
    <row r="193" spans="3:20" s="28" customFormat="1" x14ac:dyDescent="0.15">
      <c r="C193" s="52"/>
      <c r="J193" s="135"/>
      <c r="K193" s="135"/>
      <c r="N193" s="30"/>
      <c r="O193" s="30"/>
      <c r="P193" s="160"/>
      <c r="Q193" s="161"/>
      <c r="R193" s="161"/>
      <c r="S193" s="161"/>
      <c r="T193" s="161"/>
    </row>
    <row r="194" spans="3:20" s="28" customFormat="1" x14ac:dyDescent="0.15">
      <c r="C194" s="52"/>
      <c r="J194" s="135"/>
      <c r="K194" s="135"/>
      <c r="N194" s="30"/>
      <c r="O194" s="30"/>
      <c r="P194" s="160"/>
      <c r="Q194" s="161"/>
      <c r="R194" s="161"/>
      <c r="S194" s="161"/>
      <c r="T194" s="161"/>
    </row>
    <row r="195" spans="3:20" s="28" customFormat="1" x14ac:dyDescent="0.15">
      <c r="C195" s="52"/>
      <c r="J195" s="135"/>
      <c r="K195" s="135"/>
      <c r="N195" s="30"/>
      <c r="O195" s="30"/>
      <c r="P195" s="160"/>
      <c r="Q195" s="161"/>
      <c r="R195" s="161"/>
      <c r="S195" s="161"/>
      <c r="T195" s="161"/>
    </row>
    <row r="196" spans="3:20" s="28" customFormat="1" x14ac:dyDescent="0.15">
      <c r="C196" s="52"/>
      <c r="J196" s="135"/>
      <c r="K196" s="135"/>
      <c r="N196" s="30"/>
      <c r="O196" s="30"/>
      <c r="P196" s="160"/>
      <c r="Q196" s="161"/>
      <c r="R196" s="161"/>
      <c r="S196" s="161"/>
      <c r="T196" s="161"/>
    </row>
    <row r="197" spans="3:20" s="28" customFormat="1" x14ac:dyDescent="0.15">
      <c r="C197" s="52"/>
      <c r="J197" s="135"/>
      <c r="K197" s="135"/>
      <c r="N197" s="30"/>
      <c r="O197" s="30"/>
      <c r="P197" s="160"/>
      <c r="Q197" s="161"/>
      <c r="R197" s="161"/>
      <c r="S197" s="161"/>
      <c r="T197" s="161"/>
    </row>
    <row r="198" spans="3:20" s="28" customFormat="1" x14ac:dyDescent="0.15">
      <c r="C198" s="52"/>
      <c r="J198" s="135"/>
      <c r="K198" s="135"/>
      <c r="N198" s="30"/>
      <c r="O198" s="30"/>
      <c r="P198" s="160"/>
      <c r="Q198" s="161"/>
      <c r="R198" s="161"/>
      <c r="S198" s="161"/>
      <c r="T198" s="161"/>
    </row>
    <row r="199" spans="3:20" s="28" customFormat="1" x14ac:dyDescent="0.15">
      <c r="C199" s="52"/>
      <c r="J199" s="135"/>
      <c r="K199" s="135"/>
      <c r="N199" s="30"/>
      <c r="O199" s="30"/>
      <c r="P199" s="160"/>
      <c r="Q199" s="161"/>
      <c r="R199" s="161"/>
      <c r="S199" s="161"/>
      <c r="T199" s="161"/>
    </row>
    <row r="200" spans="3:20" s="28" customFormat="1" x14ac:dyDescent="0.15">
      <c r="C200" s="52"/>
      <c r="J200" s="135"/>
      <c r="K200" s="135"/>
      <c r="N200" s="30"/>
      <c r="O200" s="30"/>
      <c r="P200" s="160"/>
      <c r="Q200" s="161"/>
      <c r="R200" s="161"/>
      <c r="S200" s="161"/>
      <c r="T200" s="161"/>
    </row>
    <row r="201" spans="3:20" s="28" customFormat="1" x14ac:dyDescent="0.15">
      <c r="C201" s="52"/>
      <c r="J201" s="135"/>
      <c r="K201" s="135"/>
      <c r="N201" s="30"/>
      <c r="O201" s="30"/>
      <c r="P201" s="160"/>
      <c r="Q201" s="161"/>
      <c r="R201" s="161"/>
      <c r="S201" s="161"/>
      <c r="T201" s="161"/>
    </row>
    <row r="202" spans="3:20" s="28" customFormat="1" x14ac:dyDescent="0.15">
      <c r="C202" s="52"/>
      <c r="J202" s="135"/>
      <c r="K202" s="135"/>
      <c r="N202" s="30"/>
      <c r="O202" s="30"/>
      <c r="P202" s="160"/>
      <c r="Q202" s="161"/>
      <c r="R202" s="161"/>
      <c r="S202" s="161"/>
      <c r="T202" s="161"/>
    </row>
    <row r="203" spans="3:20" s="28" customFormat="1" x14ac:dyDescent="0.15">
      <c r="C203" s="52"/>
      <c r="J203" s="135"/>
      <c r="K203" s="135"/>
      <c r="N203" s="30"/>
      <c r="O203" s="30"/>
      <c r="P203" s="160"/>
      <c r="Q203" s="161"/>
      <c r="R203" s="161"/>
      <c r="S203" s="161"/>
      <c r="T203" s="161"/>
    </row>
    <row r="204" spans="3:20" s="28" customFormat="1" x14ac:dyDescent="0.15">
      <c r="C204" s="52"/>
      <c r="J204" s="135"/>
      <c r="K204" s="135"/>
      <c r="N204" s="30"/>
      <c r="O204" s="30"/>
      <c r="P204" s="160"/>
      <c r="Q204" s="161"/>
      <c r="R204" s="161"/>
      <c r="S204" s="161"/>
      <c r="T204" s="161"/>
    </row>
    <row r="205" spans="3:20" s="28" customFormat="1" x14ac:dyDescent="0.15">
      <c r="C205" s="52"/>
      <c r="J205" s="135"/>
      <c r="K205" s="135"/>
      <c r="N205" s="30"/>
      <c r="O205" s="30"/>
      <c r="P205" s="160"/>
      <c r="Q205" s="161"/>
      <c r="R205" s="161"/>
      <c r="S205" s="161"/>
      <c r="T205" s="161"/>
    </row>
    <row r="206" spans="3:20" s="28" customFormat="1" x14ac:dyDescent="0.15">
      <c r="C206" s="52"/>
      <c r="J206" s="135"/>
      <c r="K206" s="135"/>
      <c r="N206" s="30"/>
      <c r="O206" s="30"/>
      <c r="P206" s="160"/>
      <c r="Q206" s="161"/>
      <c r="R206" s="161"/>
      <c r="S206" s="161"/>
      <c r="T206" s="161"/>
    </row>
    <row r="207" spans="3:20" s="28" customFormat="1" x14ac:dyDescent="0.15">
      <c r="C207" s="52"/>
      <c r="J207" s="135"/>
      <c r="K207" s="135"/>
      <c r="N207" s="30"/>
      <c r="O207" s="30"/>
      <c r="P207" s="160"/>
      <c r="Q207" s="161"/>
      <c r="R207" s="161"/>
      <c r="S207" s="161"/>
      <c r="T207" s="161"/>
    </row>
    <row r="208" spans="3:20" s="28" customFormat="1" x14ac:dyDescent="0.15">
      <c r="C208" s="52"/>
      <c r="J208" s="135"/>
      <c r="K208" s="135"/>
      <c r="N208" s="30"/>
      <c r="O208" s="30"/>
      <c r="P208" s="160"/>
      <c r="Q208" s="161"/>
      <c r="R208" s="161"/>
      <c r="S208" s="161"/>
      <c r="T208" s="161"/>
    </row>
    <row r="209" spans="3:20" s="28" customFormat="1" x14ac:dyDescent="0.15">
      <c r="C209" s="52"/>
      <c r="J209" s="135"/>
      <c r="K209" s="135"/>
      <c r="N209" s="30"/>
      <c r="O209" s="30"/>
      <c r="P209" s="160"/>
      <c r="Q209" s="161"/>
      <c r="R209" s="161"/>
      <c r="S209" s="161"/>
      <c r="T209" s="161"/>
    </row>
    <row r="210" spans="3:20" s="28" customFormat="1" x14ac:dyDescent="0.15">
      <c r="C210" s="52"/>
      <c r="J210" s="135"/>
      <c r="K210" s="135"/>
      <c r="N210" s="30"/>
      <c r="O210" s="30"/>
      <c r="P210" s="160"/>
      <c r="Q210" s="161"/>
      <c r="R210" s="161"/>
      <c r="S210" s="161"/>
      <c r="T210" s="161"/>
    </row>
    <row r="211" spans="3:20" s="28" customFormat="1" x14ac:dyDescent="0.15">
      <c r="C211" s="52"/>
      <c r="J211" s="135"/>
      <c r="K211" s="135"/>
      <c r="N211" s="30"/>
      <c r="O211" s="30"/>
      <c r="P211" s="160"/>
      <c r="Q211" s="161"/>
      <c r="R211" s="161"/>
      <c r="S211" s="161"/>
      <c r="T211" s="161"/>
    </row>
    <row r="212" spans="3:20" s="28" customFormat="1" x14ac:dyDescent="0.15">
      <c r="C212" s="52"/>
      <c r="J212" s="135"/>
      <c r="K212" s="135"/>
      <c r="N212" s="30"/>
      <c r="O212" s="30"/>
      <c r="P212" s="160"/>
      <c r="Q212" s="161"/>
      <c r="R212" s="161"/>
      <c r="S212" s="161"/>
      <c r="T212" s="161"/>
    </row>
    <row r="213" spans="3:20" s="28" customFormat="1" x14ac:dyDescent="0.15">
      <c r="C213" s="52"/>
      <c r="J213" s="135"/>
      <c r="K213" s="135"/>
      <c r="N213" s="30"/>
      <c r="O213" s="30"/>
      <c r="P213" s="160"/>
      <c r="Q213" s="161"/>
      <c r="R213" s="161"/>
      <c r="S213" s="161"/>
      <c r="T213" s="161"/>
    </row>
    <row r="214" spans="3:20" s="28" customFormat="1" x14ac:dyDescent="0.15">
      <c r="C214" s="52"/>
      <c r="J214" s="135"/>
      <c r="K214" s="135"/>
      <c r="N214" s="30"/>
      <c r="O214" s="30"/>
      <c r="P214" s="160"/>
      <c r="Q214" s="161"/>
      <c r="R214" s="161"/>
      <c r="S214" s="161"/>
      <c r="T214" s="161"/>
    </row>
    <row r="215" spans="3:20" s="28" customFormat="1" x14ac:dyDescent="0.15">
      <c r="C215" s="52"/>
      <c r="J215" s="135"/>
      <c r="K215" s="135"/>
      <c r="N215" s="30"/>
      <c r="O215" s="30"/>
      <c r="P215" s="160"/>
      <c r="Q215" s="161"/>
      <c r="R215" s="161"/>
      <c r="S215" s="161"/>
      <c r="T215" s="161"/>
    </row>
    <row r="216" spans="3:20" s="28" customFormat="1" x14ac:dyDescent="0.15">
      <c r="C216" s="52"/>
      <c r="J216" s="135"/>
      <c r="K216" s="135"/>
      <c r="N216" s="30"/>
      <c r="O216" s="30"/>
      <c r="P216" s="160"/>
      <c r="Q216" s="161"/>
      <c r="R216" s="161"/>
      <c r="S216" s="161"/>
      <c r="T216" s="161"/>
    </row>
    <row r="217" spans="3:20" s="28" customFormat="1" x14ac:dyDescent="0.15">
      <c r="C217" s="52"/>
      <c r="J217" s="135"/>
      <c r="K217" s="135"/>
      <c r="N217" s="30"/>
      <c r="O217" s="30"/>
      <c r="P217" s="160"/>
      <c r="Q217" s="161"/>
      <c r="R217" s="161"/>
      <c r="S217" s="161"/>
      <c r="T217" s="161"/>
    </row>
    <row r="218" spans="3:20" s="28" customFormat="1" x14ac:dyDescent="0.15">
      <c r="C218" s="52"/>
      <c r="J218" s="135"/>
      <c r="K218" s="135"/>
      <c r="N218" s="30"/>
      <c r="O218" s="30"/>
      <c r="P218" s="160"/>
      <c r="Q218" s="161"/>
      <c r="R218" s="161"/>
      <c r="S218" s="161"/>
      <c r="T218" s="161"/>
    </row>
    <row r="219" spans="3:20" s="28" customFormat="1" x14ac:dyDescent="0.15">
      <c r="C219" s="52"/>
      <c r="J219" s="135"/>
      <c r="K219" s="135"/>
      <c r="N219" s="30"/>
      <c r="O219" s="30"/>
      <c r="P219" s="160"/>
      <c r="Q219" s="161"/>
      <c r="R219" s="161"/>
      <c r="S219" s="161"/>
      <c r="T219" s="161"/>
    </row>
    <row r="220" spans="3:20" s="28" customFormat="1" x14ac:dyDescent="0.15">
      <c r="C220" s="52"/>
      <c r="J220" s="135"/>
      <c r="K220" s="135"/>
      <c r="N220" s="30"/>
      <c r="O220" s="30"/>
      <c r="P220" s="160"/>
      <c r="Q220" s="161"/>
      <c r="R220" s="161"/>
      <c r="S220" s="161"/>
      <c r="T220" s="161"/>
    </row>
    <row r="221" spans="3:20" s="28" customFormat="1" x14ac:dyDescent="0.15">
      <c r="C221" s="52"/>
      <c r="J221" s="135"/>
      <c r="K221" s="135"/>
      <c r="N221" s="30"/>
      <c r="O221" s="30"/>
      <c r="P221" s="160"/>
      <c r="Q221" s="161"/>
      <c r="R221" s="161"/>
      <c r="S221" s="161"/>
      <c r="T221" s="161"/>
    </row>
    <row r="222" spans="3:20" s="28" customFormat="1" x14ac:dyDescent="0.15">
      <c r="C222" s="52"/>
      <c r="J222" s="135"/>
      <c r="K222" s="135"/>
      <c r="N222" s="30"/>
      <c r="O222" s="30"/>
      <c r="P222" s="160"/>
      <c r="Q222" s="161"/>
      <c r="R222" s="161"/>
      <c r="S222" s="161"/>
      <c r="T222" s="161"/>
    </row>
    <row r="223" spans="3:20" s="28" customFormat="1" x14ac:dyDescent="0.15">
      <c r="C223" s="52"/>
      <c r="J223" s="135"/>
      <c r="K223" s="135"/>
      <c r="N223" s="30"/>
      <c r="O223" s="30"/>
      <c r="P223" s="160"/>
      <c r="Q223" s="161"/>
      <c r="R223" s="161"/>
      <c r="S223" s="161"/>
      <c r="T223" s="161"/>
    </row>
    <row r="224" spans="3:20" s="28" customFormat="1" x14ac:dyDescent="0.15">
      <c r="C224" s="52"/>
      <c r="J224" s="135"/>
      <c r="K224" s="135"/>
      <c r="N224" s="30"/>
      <c r="O224" s="30"/>
      <c r="P224" s="160"/>
      <c r="Q224" s="161"/>
      <c r="R224" s="161"/>
      <c r="S224" s="161"/>
      <c r="T224" s="161"/>
    </row>
    <row r="225" spans="3:20" s="28" customFormat="1" x14ac:dyDescent="0.15">
      <c r="C225" s="52"/>
      <c r="J225" s="135"/>
      <c r="K225" s="135"/>
      <c r="N225" s="30"/>
      <c r="O225" s="30"/>
      <c r="P225" s="160"/>
      <c r="Q225" s="161"/>
      <c r="R225" s="161"/>
      <c r="S225" s="161"/>
      <c r="T225" s="161"/>
    </row>
    <row r="226" spans="3:20" s="28" customFormat="1" x14ac:dyDescent="0.15">
      <c r="C226" s="52"/>
      <c r="J226" s="135"/>
      <c r="K226" s="135"/>
      <c r="N226" s="30"/>
      <c r="O226" s="30"/>
      <c r="P226" s="160"/>
      <c r="Q226" s="161"/>
      <c r="R226" s="161"/>
      <c r="S226" s="161"/>
      <c r="T226" s="161"/>
    </row>
    <row r="227" spans="3:20" s="28" customFormat="1" x14ac:dyDescent="0.15">
      <c r="C227" s="52"/>
      <c r="J227" s="135"/>
      <c r="K227" s="135"/>
      <c r="N227" s="30"/>
      <c r="O227" s="30"/>
      <c r="P227" s="160"/>
      <c r="Q227" s="161"/>
      <c r="R227" s="161"/>
      <c r="S227" s="161"/>
      <c r="T227" s="161"/>
    </row>
    <row r="228" spans="3:20" s="28" customFormat="1" x14ac:dyDescent="0.15">
      <c r="C228" s="52"/>
      <c r="J228" s="135"/>
      <c r="K228" s="135"/>
      <c r="N228" s="30"/>
      <c r="O228" s="30"/>
      <c r="P228" s="160"/>
      <c r="Q228" s="161"/>
      <c r="R228" s="161"/>
      <c r="S228" s="161"/>
      <c r="T228" s="161"/>
    </row>
    <row r="229" spans="3:20" s="28" customFormat="1" x14ac:dyDescent="0.15">
      <c r="C229" s="52"/>
      <c r="J229" s="135"/>
      <c r="K229" s="135"/>
      <c r="N229" s="30"/>
      <c r="O229" s="30"/>
      <c r="P229" s="160"/>
      <c r="Q229" s="161"/>
      <c r="R229" s="161"/>
      <c r="S229" s="161"/>
      <c r="T229" s="161"/>
    </row>
    <row r="230" spans="3:20" s="28" customFormat="1" x14ac:dyDescent="0.15">
      <c r="C230" s="52"/>
      <c r="J230" s="135"/>
      <c r="K230" s="135"/>
      <c r="N230" s="30"/>
      <c r="O230" s="30"/>
      <c r="P230" s="160"/>
      <c r="Q230" s="161"/>
      <c r="R230" s="161"/>
      <c r="S230" s="161"/>
      <c r="T230" s="161"/>
    </row>
    <row r="231" spans="3:20" s="28" customFormat="1" x14ac:dyDescent="0.15">
      <c r="C231" s="52"/>
      <c r="J231" s="135"/>
      <c r="K231" s="135"/>
      <c r="N231" s="30"/>
      <c r="O231" s="30"/>
      <c r="P231" s="160"/>
      <c r="Q231" s="161"/>
      <c r="R231" s="161"/>
      <c r="S231" s="161"/>
      <c r="T231" s="161"/>
    </row>
    <row r="232" spans="3:20" s="28" customFormat="1" x14ac:dyDescent="0.15">
      <c r="C232" s="52"/>
      <c r="J232" s="135"/>
      <c r="K232" s="135"/>
      <c r="N232" s="30"/>
      <c r="O232" s="30"/>
      <c r="P232" s="160"/>
      <c r="Q232" s="161"/>
      <c r="R232" s="161"/>
      <c r="S232" s="161"/>
      <c r="T232" s="161"/>
    </row>
    <row r="233" spans="3:20" s="28" customFormat="1" x14ac:dyDescent="0.15">
      <c r="C233" s="52"/>
      <c r="J233" s="135"/>
      <c r="K233" s="135"/>
      <c r="N233" s="30"/>
      <c r="O233" s="30"/>
      <c r="P233" s="160"/>
      <c r="Q233" s="161"/>
      <c r="R233" s="161"/>
      <c r="S233" s="161"/>
      <c r="T233" s="161"/>
    </row>
    <row r="234" spans="3:20" s="28" customFormat="1" x14ac:dyDescent="0.15">
      <c r="C234" s="52"/>
      <c r="J234" s="135"/>
      <c r="K234" s="135"/>
      <c r="N234" s="30"/>
      <c r="O234" s="30"/>
      <c r="P234" s="160"/>
      <c r="Q234" s="161"/>
      <c r="R234" s="161"/>
      <c r="S234" s="161"/>
      <c r="T234" s="161"/>
    </row>
    <row r="235" spans="3:20" s="28" customFormat="1" x14ac:dyDescent="0.15">
      <c r="C235" s="52"/>
      <c r="J235" s="135"/>
      <c r="K235" s="135"/>
      <c r="N235" s="30"/>
      <c r="O235" s="30"/>
      <c r="P235" s="160"/>
      <c r="Q235" s="161"/>
      <c r="R235" s="161"/>
      <c r="S235" s="161"/>
      <c r="T235" s="161"/>
    </row>
    <row r="236" spans="3:20" s="28" customFormat="1" x14ac:dyDescent="0.15">
      <c r="C236" s="52"/>
      <c r="J236" s="135"/>
      <c r="K236" s="135"/>
      <c r="N236" s="30"/>
      <c r="O236" s="30"/>
      <c r="P236" s="160"/>
      <c r="Q236" s="161"/>
      <c r="R236" s="161"/>
      <c r="S236" s="161"/>
      <c r="T236" s="161"/>
    </row>
    <row r="237" spans="3:20" s="28" customFormat="1" x14ac:dyDescent="0.15">
      <c r="C237" s="52"/>
      <c r="J237" s="135"/>
      <c r="K237" s="135"/>
      <c r="N237" s="30"/>
      <c r="O237" s="30"/>
      <c r="P237" s="160"/>
      <c r="Q237" s="161"/>
      <c r="R237" s="161"/>
      <c r="S237" s="161"/>
      <c r="T237" s="161"/>
    </row>
    <row r="238" spans="3:20" s="28" customFormat="1" x14ac:dyDescent="0.15">
      <c r="C238" s="52"/>
      <c r="J238" s="135"/>
      <c r="K238" s="135"/>
      <c r="N238" s="30"/>
      <c r="O238" s="30"/>
      <c r="P238" s="160"/>
      <c r="Q238" s="161"/>
      <c r="R238" s="161"/>
      <c r="S238" s="161"/>
      <c r="T238" s="161"/>
    </row>
    <row r="239" spans="3:20" s="28" customFormat="1" x14ac:dyDescent="0.15">
      <c r="C239" s="52"/>
      <c r="J239" s="135"/>
      <c r="K239" s="135"/>
      <c r="N239" s="30"/>
      <c r="O239" s="30"/>
      <c r="P239" s="160"/>
      <c r="Q239" s="161"/>
      <c r="R239" s="161"/>
      <c r="S239" s="161"/>
      <c r="T239" s="161"/>
    </row>
    <row r="240" spans="3:20" s="28" customFormat="1" x14ac:dyDescent="0.15">
      <c r="C240" s="52"/>
      <c r="J240" s="135"/>
      <c r="K240" s="135"/>
      <c r="N240" s="30"/>
      <c r="O240" s="30"/>
      <c r="P240" s="160"/>
      <c r="Q240" s="161"/>
      <c r="R240" s="161"/>
      <c r="S240" s="161"/>
      <c r="T240" s="161"/>
    </row>
    <row r="241" spans="3:20" s="28" customFormat="1" x14ac:dyDescent="0.15">
      <c r="C241" s="52"/>
      <c r="J241" s="135"/>
      <c r="K241" s="135"/>
      <c r="N241" s="30"/>
      <c r="O241" s="30"/>
      <c r="P241" s="160"/>
      <c r="Q241" s="161"/>
      <c r="R241" s="161"/>
      <c r="S241" s="161"/>
      <c r="T241" s="161"/>
    </row>
    <row r="242" spans="3:20" s="28" customFormat="1" x14ac:dyDescent="0.15">
      <c r="C242" s="52"/>
      <c r="J242" s="135"/>
      <c r="K242" s="135"/>
      <c r="N242" s="30"/>
      <c r="O242" s="30"/>
      <c r="P242" s="160"/>
      <c r="Q242" s="161"/>
      <c r="R242" s="161"/>
      <c r="S242" s="161"/>
      <c r="T242" s="161"/>
    </row>
    <row r="243" spans="3:20" s="28" customFormat="1" x14ac:dyDescent="0.15">
      <c r="C243" s="52"/>
      <c r="J243" s="135"/>
      <c r="K243" s="135"/>
      <c r="N243" s="30"/>
      <c r="O243" s="30"/>
      <c r="P243" s="160"/>
      <c r="Q243" s="161"/>
      <c r="R243" s="161"/>
      <c r="S243" s="161"/>
      <c r="T243" s="161"/>
    </row>
    <row r="244" spans="3:20" s="28" customFormat="1" x14ac:dyDescent="0.15">
      <c r="C244" s="52"/>
      <c r="J244" s="135"/>
      <c r="K244" s="135"/>
      <c r="N244" s="30"/>
      <c r="O244" s="30"/>
      <c r="P244" s="160"/>
      <c r="Q244" s="161"/>
      <c r="R244" s="161"/>
      <c r="S244" s="161"/>
      <c r="T244" s="161"/>
    </row>
    <row r="245" spans="3:20" s="28" customFormat="1" x14ac:dyDescent="0.15">
      <c r="C245" s="52"/>
      <c r="J245" s="135"/>
      <c r="K245" s="135"/>
      <c r="N245" s="30"/>
      <c r="O245" s="30"/>
      <c r="P245" s="160"/>
      <c r="Q245" s="161"/>
      <c r="R245" s="161"/>
      <c r="S245" s="161"/>
      <c r="T245" s="161"/>
    </row>
    <row r="246" spans="3:20" s="28" customFormat="1" x14ac:dyDescent="0.15">
      <c r="C246" s="52"/>
      <c r="J246" s="135"/>
      <c r="K246" s="135"/>
      <c r="N246" s="30"/>
      <c r="O246" s="30"/>
      <c r="P246" s="160"/>
      <c r="Q246" s="161"/>
      <c r="R246" s="161"/>
      <c r="S246" s="161"/>
      <c r="T246" s="161"/>
    </row>
    <row r="247" spans="3:20" s="28" customFormat="1" x14ac:dyDescent="0.15">
      <c r="C247" s="52"/>
      <c r="J247" s="135"/>
      <c r="K247" s="135"/>
      <c r="N247" s="30"/>
      <c r="O247" s="30"/>
      <c r="P247" s="160"/>
      <c r="Q247" s="161"/>
      <c r="R247" s="161"/>
      <c r="S247" s="161"/>
      <c r="T247" s="161"/>
    </row>
    <row r="248" spans="3:20" s="28" customFormat="1" x14ac:dyDescent="0.15">
      <c r="C248" s="52"/>
      <c r="J248" s="135"/>
      <c r="K248" s="135"/>
      <c r="N248" s="30"/>
      <c r="O248" s="30"/>
      <c r="P248" s="160"/>
      <c r="Q248" s="161"/>
      <c r="R248" s="161"/>
      <c r="S248" s="161"/>
      <c r="T248" s="161"/>
    </row>
    <row r="249" spans="3:20" s="28" customFormat="1" x14ac:dyDescent="0.15">
      <c r="C249" s="52"/>
      <c r="J249" s="135"/>
      <c r="K249" s="135"/>
      <c r="N249" s="30"/>
      <c r="O249" s="30"/>
      <c r="P249" s="160"/>
      <c r="Q249" s="161"/>
      <c r="R249" s="161"/>
      <c r="S249" s="161"/>
      <c r="T249" s="161"/>
    </row>
    <row r="250" spans="3:20" s="28" customFormat="1" x14ac:dyDescent="0.15">
      <c r="C250" s="52"/>
      <c r="J250" s="135"/>
      <c r="K250" s="135"/>
      <c r="N250" s="30"/>
      <c r="O250" s="30"/>
      <c r="P250" s="160"/>
      <c r="Q250" s="161"/>
      <c r="R250" s="161"/>
      <c r="S250" s="161"/>
      <c r="T250" s="161"/>
    </row>
    <row r="251" spans="3:20" s="28" customFormat="1" x14ac:dyDescent="0.15">
      <c r="C251" s="52"/>
      <c r="J251" s="135"/>
      <c r="K251" s="135"/>
      <c r="N251" s="30"/>
      <c r="O251" s="30"/>
      <c r="P251" s="160"/>
      <c r="Q251" s="161"/>
      <c r="R251" s="161"/>
      <c r="S251" s="161"/>
      <c r="T251" s="161"/>
    </row>
    <row r="252" spans="3:20" s="28" customFormat="1" x14ac:dyDescent="0.15">
      <c r="C252" s="52"/>
      <c r="J252" s="135"/>
      <c r="K252" s="135"/>
      <c r="N252" s="30"/>
      <c r="O252" s="30"/>
      <c r="P252" s="160"/>
      <c r="Q252" s="161"/>
      <c r="R252" s="161"/>
      <c r="S252" s="161"/>
      <c r="T252" s="161"/>
    </row>
    <row r="253" spans="3:20" s="28" customFormat="1" x14ac:dyDescent="0.15">
      <c r="C253" s="52"/>
      <c r="J253" s="135"/>
      <c r="K253" s="135"/>
      <c r="N253" s="30"/>
      <c r="O253" s="30"/>
      <c r="P253" s="160"/>
      <c r="Q253" s="161"/>
      <c r="R253" s="161"/>
      <c r="S253" s="161"/>
      <c r="T253" s="161"/>
    </row>
    <row r="254" spans="3:20" s="28" customFormat="1" x14ac:dyDescent="0.15">
      <c r="C254" s="52"/>
      <c r="J254" s="135"/>
      <c r="K254" s="135"/>
      <c r="N254" s="30"/>
      <c r="O254" s="30"/>
      <c r="P254" s="160"/>
      <c r="Q254" s="161"/>
      <c r="R254" s="161"/>
      <c r="S254" s="161"/>
      <c r="T254" s="161"/>
    </row>
    <row r="255" spans="3:20" s="28" customFormat="1" x14ac:dyDescent="0.15">
      <c r="C255" s="52"/>
      <c r="J255" s="135"/>
      <c r="K255" s="135"/>
      <c r="N255" s="30"/>
      <c r="O255" s="30"/>
      <c r="P255" s="160"/>
      <c r="Q255" s="161"/>
      <c r="R255" s="161"/>
      <c r="S255" s="161"/>
      <c r="T255" s="161"/>
    </row>
    <row r="256" spans="3:20" s="28" customFormat="1" x14ac:dyDescent="0.15">
      <c r="C256" s="52"/>
      <c r="J256" s="135"/>
      <c r="K256" s="135"/>
      <c r="N256" s="30"/>
      <c r="O256" s="30"/>
      <c r="P256" s="160"/>
      <c r="Q256" s="161"/>
      <c r="R256" s="161"/>
      <c r="S256" s="161"/>
      <c r="T256" s="161"/>
    </row>
    <row r="257" spans="3:20" s="28" customFormat="1" x14ac:dyDescent="0.15">
      <c r="C257" s="52"/>
      <c r="J257" s="135"/>
      <c r="K257" s="135"/>
      <c r="N257" s="30"/>
      <c r="O257" s="30"/>
      <c r="P257" s="160"/>
      <c r="Q257" s="161"/>
      <c r="R257" s="161"/>
      <c r="S257" s="161"/>
      <c r="T257" s="161"/>
    </row>
    <row r="258" spans="3:20" s="28" customFormat="1" x14ac:dyDescent="0.15">
      <c r="C258" s="52"/>
      <c r="J258" s="135"/>
      <c r="K258" s="135"/>
      <c r="N258" s="30"/>
      <c r="O258" s="30"/>
      <c r="P258" s="160"/>
      <c r="Q258" s="161"/>
      <c r="R258" s="161"/>
      <c r="S258" s="161"/>
      <c r="T258" s="161"/>
    </row>
    <row r="259" spans="3:20" s="28" customFormat="1" x14ac:dyDescent="0.15">
      <c r="C259" s="52"/>
      <c r="J259" s="135"/>
      <c r="K259" s="135"/>
      <c r="N259" s="30"/>
      <c r="O259" s="30"/>
      <c r="P259" s="160"/>
      <c r="Q259" s="161"/>
      <c r="R259" s="161"/>
      <c r="S259" s="161"/>
      <c r="T259" s="161"/>
    </row>
    <row r="260" spans="3:20" s="28" customFormat="1" x14ac:dyDescent="0.15">
      <c r="C260" s="52"/>
      <c r="J260" s="135"/>
      <c r="K260" s="135"/>
      <c r="N260" s="30"/>
      <c r="O260" s="30"/>
      <c r="P260" s="160"/>
      <c r="Q260" s="161"/>
      <c r="R260" s="161"/>
      <c r="S260" s="161"/>
      <c r="T260" s="161"/>
    </row>
    <row r="261" spans="3:20" s="28" customFormat="1" x14ac:dyDescent="0.15">
      <c r="C261" s="52"/>
      <c r="J261" s="135"/>
      <c r="K261" s="135"/>
      <c r="N261" s="30"/>
      <c r="O261" s="30"/>
      <c r="P261" s="160"/>
      <c r="Q261" s="161"/>
      <c r="R261" s="161"/>
      <c r="S261" s="161"/>
      <c r="T261" s="161"/>
    </row>
    <row r="262" spans="3:20" s="28" customFormat="1" x14ac:dyDescent="0.15">
      <c r="C262" s="52"/>
      <c r="J262" s="135"/>
      <c r="K262" s="135"/>
      <c r="N262" s="30"/>
      <c r="O262" s="30"/>
      <c r="P262" s="160"/>
      <c r="Q262" s="161"/>
      <c r="R262" s="161"/>
      <c r="S262" s="161"/>
      <c r="T262" s="161"/>
    </row>
    <row r="263" spans="3:20" s="28" customFormat="1" x14ac:dyDescent="0.15">
      <c r="C263" s="52"/>
      <c r="J263" s="135"/>
      <c r="K263" s="135"/>
      <c r="N263" s="30"/>
      <c r="O263" s="30"/>
      <c r="P263" s="160"/>
      <c r="Q263" s="161"/>
      <c r="R263" s="161"/>
      <c r="S263" s="161"/>
      <c r="T263" s="161"/>
    </row>
    <row r="264" spans="3:20" s="28" customFormat="1" x14ac:dyDescent="0.15">
      <c r="C264" s="52"/>
      <c r="J264" s="135"/>
      <c r="K264" s="135"/>
      <c r="N264" s="30"/>
      <c r="O264" s="30"/>
      <c r="P264" s="160"/>
      <c r="Q264" s="161"/>
      <c r="R264" s="161"/>
      <c r="S264" s="161"/>
      <c r="T264" s="161"/>
    </row>
    <row r="265" spans="3:20" s="28" customFormat="1" x14ac:dyDescent="0.15">
      <c r="C265" s="52"/>
      <c r="J265" s="135"/>
      <c r="K265" s="135"/>
      <c r="N265" s="30"/>
      <c r="O265" s="30"/>
      <c r="P265" s="160"/>
      <c r="Q265" s="161"/>
      <c r="R265" s="161"/>
      <c r="S265" s="161"/>
      <c r="T265" s="161"/>
    </row>
    <row r="266" spans="3:20" s="28" customFormat="1" x14ac:dyDescent="0.15">
      <c r="C266" s="52"/>
      <c r="J266" s="135"/>
      <c r="K266" s="135"/>
      <c r="N266" s="30"/>
      <c r="O266" s="30"/>
      <c r="P266" s="160"/>
      <c r="Q266" s="161"/>
      <c r="R266" s="161"/>
      <c r="S266" s="161"/>
      <c r="T266" s="161"/>
    </row>
    <row r="267" spans="3:20" s="28" customFormat="1" x14ac:dyDescent="0.15">
      <c r="C267" s="52"/>
      <c r="J267" s="135"/>
      <c r="K267" s="135"/>
      <c r="N267" s="30"/>
      <c r="O267" s="30"/>
      <c r="P267" s="160"/>
      <c r="Q267" s="161"/>
      <c r="R267" s="161"/>
      <c r="S267" s="161"/>
      <c r="T267" s="161"/>
    </row>
    <row r="268" spans="3:20" s="28" customFormat="1" x14ac:dyDescent="0.15">
      <c r="C268" s="52"/>
      <c r="J268" s="135"/>
      <c r="K268" s="135"/>
      <c r="N268" s="30"/>
      <c r="O268" s="30"/>
      <c r="P268" s="160"/>
      <c r="Q268" s="161"/>
      <c r="R268" s="161"/>
      <c r="S268" s="161"/>
      <c r="T268" s="161"/>
    </row>
    <row r="269" spans="3:20" s="28" customFormat="1" x14ac:dyDescent="0.15">
      <c r="C269" s="52"/>
      <c r="J269" s="135"/>
      <c r="K269" s="135"/>
      <c r="N269" s="30"/>
      <c r="O269" s="30"/>
      <c r="P269" s="160"/>
      <c r="Q269" s="161"/>
      <c r="R269" s="161"/>
      <c r="S269" s="161"/>
      <c r="T269" s="161"/>
    </row>
    <row r="270" spans="3:20" s="28" customFormat="1" x14ac:dyDescent="0.15">
      <c r="C270" s="52"/>
      <c r="J270" s="135"/>
      <c r="K270" s="135"/>
      <c r="N270" s="30"/>
      <c r="O270" s="30"/>
      <c r="P270" s="160"/>
      <c r="Q270" s="161"/>
      <c r="R270" s="161"/>
      <c r="S270" s="161"/>
      <c r="T270" s="161"/>
    </row>
    <row r="271" spans="3:20" s="28" customFormat="1" x14ac:dyDescent="0.15">
      <c r="C271" s="52"/>
      <c r="J271" s="135"/>
      <c r="K271" s="135"/>
      <c r="N271" s="30"/>
      <c r="O271" s="30"/>
      <c r="P271" s="160"/>
      <c r="Q271" s="161"/>
      <c r="R271" s="161"/>
      <c r="S271" s="161"/>
      <c r="T271" s="161"/>
    </row>
    <row r="272" spans="3:20" s="28" customFormat="1" x14ac:dyDescent="0.15">
      <c r="C272" s="52"/>
      <c r="J272" s="135"/>
      <c r="K272" s="135"/>
      <c r="N272" s="30"/>
      <c r="O272" s="30"/>
      <c r="P272" s="160"/>
      <c r="Q272" s="161"/>
      <c r="R272" s="161"/>
      <c r="S272" s="161"/>
      <c r="T272" s="161"/>
    </row>
    <row r="273" spans="3:20" s="28" customFormat="1" x14ac:dyDescent="0.15">
      <c r="C273" s="52"/>
      <c r="J273" s="135"/>
      <c r="K273" s="135"/>
      <c r="N273" s="30"/>
      <c r="O273" s="30"/>
      <c r="P273" s="160"/>
      <c r="Q273" s="161"/>
      <c r="R273" s="161"/>
      <c r="S273" s="161"/>
      <c r="T273" s="161"/>
    </row>
    <row r="274" spans="3:20" s="28" customFormat="1" x14ac:dyDescent="0.15">
      <c r="C274" s="52"/>
      <c r="J274" s="135"/>
      <c r="K274" s="135"/>
      <c r="N274" s="30"/>
      <c r="O274" s="30"/>
      <c r="P274" s="160"/>
      <c r="Q274" s="161"/>
      <c r="R274" s="161"/>
      <c r="S274" s="161"/>
      <c r="T274" s="161"/>
    </row>
    <row r="275" spans="3:20" s="28" customFormat="1" x14ac:dyDescent="0.15">
      <c r="C275" s="52"/>
      <c r="J275" s="135"/>
      <c r="K275" s="135"/>
      <c r="N275" s="30"/>
      <c r="O275" s="30"/>
      <c r="P275" s="160"/>
      <c r="Q275" s="161"/>
      <c r="R275" s="161"/>
      <c r="S275" s="161"/>
      <c r="T275" s="161"/>
    </row>
    <row r="276" spans="3:20" s="28" customFormat="1" x14ac:dyDescent="0.15">
      <c r="C276" s="52"/>
      <c r="J276" s="135"/>
      <c r="K276" s="135"/>
      <c r="N276" s="30"/>
      <c r="O276" s="30"/>
      <c r="P276" s="160"/>
      <c r="Q276" s="161"/>
      <c r="R276" s="161"/>
      <c r="S276" s="161"/>
      <c r="T276" s="161"/>
    </row>
    <row r="277" spans="3:20" s="28" customFormat="1" x14ac:dyDescent="0.15">
      <c r="C277" s="52"/>
      <c r="J277" s="135"/>
      <c r="K277" s="135"/>
      <c r="N277" s="30"/>
      <c r="O277" s="30"/>
      <c r="P277" s="160"/>
      <c r="Q277" s="161"/>
      <c r="R277" s="161"/>
      <c r="S277" s="161"/>
      <c r="T277" s="161"/>
    </row>
    <row r="278" spans="3:20" s="28" customFormat="1" x14ac:dyDescent="0.15">
      <c r="C278" s="52"/>
      <c r="J278" s="135"/>
      <c r="K278" s="135"/>
      <c r="N278" s="30"/>
      <c r="O278" s="30"/>
      <c r="P278" s="160"/>
      <c r="Q278" s="161"/>
      <c r="R278" s="161"/>
      <c r="S278" s="161"/>
      <c r="T278" s="161"/>
    </row>
    <row r="279" spans="3:20" s="28" customFormat="1" x14ac:dyDescent="0.15">
      <c r="C279" s="52"/>
      <c r="J279" s="135"/>
      <c r="K279" s="135"/>
      <c r="N279" s="30"/>
      <c r="O279" s="30"/>
      <c r="P279" s="160"/>
      <c r="Q279" s="161"/>
      <c r="R279" s="161"/>
      <c r="S279" s="161"/>
      <c r="T279" s="161"/>
    </row>
    <row r="280" spans="3:20" s="28" customFormat="1" x14ac:dyDescent="0.15">
      <c r="C280" s="52"/>
      <c r="J280" s="135"/>
      <c r="K280" s="135"/>
      <c r="N280" s="30"/>
      <c r="O280" s="30"/>
      <c r="P280" s="160"/>
      <c r="Q280" s="161"/>
      <c r="R280" s="161"/>
      <c r="S280" s="161"/>
      <c r="T280" s="161"/>
    </row>
    <row r="281" spans="3:20" s="28" customFormat="1" x14ac:dyDescent="0.15">
      <c r="C281" s="52"/>
      <c r="J281" s="135"/>
      <c r="K281" s="135"/>
      <c r="N281" s="30"/>
      <c r="O281" s="30"/>
      <c r="P281" s="160"/>
      <c r="Q281" s="161"/>
      <c r="R281" s="161"/>
      <c r="S281" s="161"/>
      <c r="T281" s="161"/>
    </row>
    <row r="282" spans="3:20" s="28" customFormat="1" x14ac:dyDescent="0.15">
      <c r="C282" s="52"/>
      <c r="J282" s="135"/>
      <c r="K282" s="135"/>
      <c r="N282" s="30"/>
      <c r="O282" s="30"/>
      <c r="P282" s="160"/>
      <c r="Q282" s="161"/>
      <c r="R282" s="161"/>
      <c r="S282" s="161"/>
      <c r="T282" s="161"/>
    </row>
    <row r="283" spans="3:20" s="28" customFormat="1" x14ac:dyDescent="0.15">
      <c r="C283" s="52"/>
      <c r="J283" s="135"/>
      <c r="K283" s="135"/>
      <c r="N283" s="30"/>
      <c r="O283" s="30"/>
      <c r="P283" s="160"/>
      <c r="Q283" s="161"/>
      <c r="R283" s="161"/>
      <c r="S283" s="161"/>
      <c r="T283" s="161"/>
    </row>
    <row r="284" spans="3:20" s="28" customFormat="1" x14ac:dyDescent="0.15">
      <c r="C284" s="52"/>
      <c r="J284" s="135"/>
      <c r="K284" s="135"/>
      <c r="N284" s="30"/>
      <c r="O284" s="30"/>
      <c r="P284" s="160"/>
      <c r="Q284" s="161"/>
      <c r="R284" s="161"/>
      <c r="S284" s="161"/>
      <c r="T284" s="161"/>
    </row>
    <row r="285" spans="3:20" s="28" customFormat="1" x14ac:dyDescent="0.15">
      <c r="C285" s="52"/>
      <c r="J285" s="135"/>
      <c r="K285" s="135"/>
      <c r="N285" s="30"/>
      <c r="O285" s="30"/>
      <c r="P285" s="160"/>
      <c r="Q285" s="161"/>
      <c r="R285" s="161"/>
      <c r="S285" s="161"/>
      <c r="T285" s="161"/>
    </row>
    <row r="286" spans="3:20" s="28" customFormat="1" x14ac:dyDescent="0.15">
      <c r="C286" s="52"/>
      <c r="J286" s="135"/>
      <c r="K286" s="135"/>
      <c r="N286" s="30"/>
      <c r="O286" s="30"/>
      <c r="P286" s="160"/>
      <c r="Q286" s="161"/>
      <c r="R286" s="161"/>
      <c r="S286" s="161"/>
      <c r="T286" s="161"/>
    </row>
    <row r="287" spans="3:20" s="28" customFormat="1" x14ac:dyDescent="0.15">
      <c r="C287" s="52"/>
      <c r="J287" s="135"/>
      <c r="K287" s="135"/>
      <c r="N287" s="30"/>
      <c r="O287" s="30"/>
      <c r="P287" s="160"/>
      <c r="Q287" s="161"/>
      <c r="R287" s="161"/>
      <c r="S287" s="161"/>
      <c r="T287" s="161"/>
    </row>
    <row r="288" spans="3:20" s="28" customFormat="1" x14ac:dyDescent="0.15">
      <c r="C288" s="52"/>
      <c r="J288" s="135"/>
      <c r="K288" s="135"/>
      <c r="N288" s="30"/>
      <c r="O288" s="30"/>
      <c r="P288" s="160"/>
      <c r="Q288" s="161"/>
      <c r="R288" s="161"/>
      <c r="S288" s="161"/>
      <c r="T288" s="161"/>
    </row>
    <row r="289" spans="3:20" s="28" customFormat="1" x14ac:dyDescent="0.15">
      <c r="C289" s="52"/>
      <c r="J289" s="135"/>
      <c r="K289" s="135"/>
      <c r="N289" s="30"/>
      <c r="O289" s="30"/>
      <c r="P289" s="160"/>
      <c r="Q289" s="161"/>
      <c r="R289" s="161"/>
      <c r="S289" s="161"/>
      <c r="T289" s="161"/>
    </row>
    <row r="290" spans="3:20" s="28" customFormat="1" x14ac:dyDescent="0.15">
      <c r="C290" s="52"/>
      <c r="J290" s="135"/>
      <c r="K290" s="135"/>
      <c r="N290" s="30"/>
      <c r="O290" s="30"/>
      <c r="P290" s="160"/>
      <c r="Q290" s="161"/>
      <c r="R290" s="161"/>
      <c r="S290" s="161"/>
      <c r="T290" s="161"/>
    </row>
    <row r="291" spans="3:20" s="28" customFormat="1" x14ac:dyDescent="0.15">
      <c r="C291" s="52"/>
      <c r="J291" s="135"/>
      <c r="K291" s="135"/>
      <c r="N291" s="30"/>
      <c r="O291" s="30"/>
      <c r="P291" s="160"/>
      <c r="Q291" s="161"/>
      <c r="R291" s="161"/>
      <c r="S291" s="161"/>
      <c r="T291" s="161"/>
    </row>
    <row r="292" spans="3:20" s="28" customFormat="1" x14ac:dyDescent="0.15">
      <c r="C292" s="52"/>
      <c r="J292" s="135"/>
      <c r="K292" s="135"/>
      <c r="N292" s="30"/>
      <c r="O292" s="30"/>
      <c r="P292" s="160"/>
      <c r="Q292" s="161"/>
      <c r="R292" s="161"/>
      <c r="S292" s="161"/>
      <c r="T292" s="161"/>
    </row>
    <row r="293" spans="3:20" s="28" customFormat="1" x14ac:dyDescent="0.15">
      <c r="C293" s="52"/>
      <c r="J293" s="135"/>
      <c r="K293" s="135"/>
      <c r="N293" s="30"/>
      <c r="O293" s="30"/>
      <c r="P293" s="160"/>
      <c r="Q293" s="161"/>
      <c r="R293" s="161"/>
      <c r="S293" s="161"/>
      <c r="T293" s="161"/>
    </row>
    <row r="294" spans="3:20" s="28" customFormat="1" x14ac:dyDescent="0.15">
      <c r="C294" s="52"/>
      <c r="J294" s="135"/>
      <c r="K294" s="135"/>
      <c r="N294" s="30"/>
      <c r="O294" s="30"/>
      <c r="P294" s="160"/>
      <c r="Q294" s="161"/>
      <c r="R294" s="161"/>
      <c r="S294" s="161"/>
      <c r="T294" s="161"/>
    </row>
    <row r="295" spans="3:20" s="28" customFormat="1" x14ac:dyDescent="0.15">
      <c r="C295" s="52"/>
      <c r="J295" s="135"/>
      <c r="K295" s="135"/>
      <c r="N295" s="30"/>
      <c r="O295" s="30"/>
      <c r="P295" s="160"/>
      <c r="Q295" s="161"/>
      <c r="R295" s="161"/>
      <c r="S295" s="161"/>
      <c r="T295" s="161"/>
    </row>
    <row r="296" spans="3:20" s="28" customFormat="1" x14ac:dyDescent="0.15">
      <c r="C296" s="52"/>
      <c r="J296" s="135"/>
      <c r="K296" s="135"/>
      <c r="N296" s="30"/>
      <c r="O296" s="30"/>
      <c r="P296" s="160"/>
      <c r="Q296" s="161"/>
      <c r="R296" s="161"/>
      <c r="S296" s="161"/>
      <c r="T296" s="161"/>
    </row>
    <row r="297" spans="3:20" s="28" customFormat="1" x14ac:dyDescent="0.15">
      <c r="C297" s="52"/>
      <c r="J297" s="135"/>
      <c r="K297" s="135"/>
      <c r="N297" s="30"/>
      <c r="O297" s="30"/>
      <c r="P297" s="160"/>
      <c r="Q297" s="161"/>
      <c r="R297" s="161"/>
      <c r="S297" s="161"/>
      <c r="T297" s="161"/>
    </row>
    <row r="298" spans="3:20" s="28" customFormat="1" x14ac:dyDescent="0.15">
      <c r="C298" s="52"/>
      <c r="J298" s="135"/>
      <c r="K298" s="135"/>
      <c r="N298" s="30"/>
      <c r="O298" s="30"/>
      <c r="P298" s="160"/>
      <c r="Q298" s="161"/>
      <c r="R298" s="161"/>
      <c r="S298" s="161"/>
      <c r="T298" s="161"/>
    </row>
    <row r="299" spans="3:20" s="28" customFormat="1" x14ac:dyDescent="0.15">
      <c r="C299" s="52"/>
      <c r="J299" s="135"/>
      <c r="K299" s="135"/>
      <c r="N299" s="30"/>
      <c r="O299" s="30"/>
      <c r="P299" s="160"/>
      <c r="Q299" s="161"/>
      <c r="R299" s="161"/>
      <c r="S299" s="161"/>
      <c r="T299" s="161"/>
    </row>
    <row r="300" spans="3:20" s="28" customFormat="1" x14ac:dyDescent="0.15">
      <c r="C300" s="52"/>
      <c r="J300" s="135"/>
      <c r="K300" s="135"/>
      <c r="N300" s="30"/>
      <c r="O300" s="30"/>
      <c r="P300" s="160"/>
      <c r="Q300" s="161"/>
      <c r="R300" s="161"/>
      <c r="S300" s="161"/>
      <c r="T300" s="161"/>
    </row>
    <row r="301" spans="3:20" s="28" customFormat="1" x14ac:dyDescent="0.15">
      <c r="C301" s="52"/>
      <c r="J301" s="135"/>
      <c r="K301" s="135"/>
      <c r="N301" s="30"/>
      <c r="O301" s="30"/>
      <c r="P301" s="160"/>
      <c r="Q301" s="161"/>
      <c r="R301" s="161"/>
      <c r="S301" s="161"/>
      <c r="T301" s="161"/>
    </row>
    <row r="302" spans="3:20" s="28" customFormat="1" x14ac:dyDescent="0.15">
      <c r="C302" s="52"/>
      <c r="J302" s="135"/>
      <c r="K302" s="135"/>
      <c r="N302" s="30"/>
      <c r="O302" s="30"/>
      <c r="P302" s="160"/>
      <c r="Q302" s="161"/>
      <c r="R302" s="161"/>
      <c r="S302" s="161"/>
      <c r="T302" s="161"/>
    </row>
    <row r="303" spans="3:20" s="28" customFormat="1" x14ac:dyDescent="0.15">
      <c r="C303" s="52"/>
      <c r="J303" s="135"/>
      <c r="K303" s="135"/>
      <c r="N303" s="30"/>
      <c r="O303" s="30"/>
      <c r="P303" s="160"/>
      <c r="Q303" s="161"/>
      <c r="R303" s="161"/>
      <c r="S303" s="161"/>
      <c r="T303" s="161"/>
    </row>
    <row r="304" spans="3:20" s="28" customFormat="1" x14ac:dyDescent="0.15">
      <c r="C304" s="52"/>
      <c r="J304" s="135"/>
      <c r="K304" s="135"/>
      <c r="N304" s="30"/>
      <c r="O304" s="30"/>
      <c r="P304" s="160"/>
      <c r="Q304" s="161"/>
      <c r="R304" s="161"/>
      <c r="S304" s="161"/>
      <c r="T304" s="161"/>
    </row>
    <row r="305" spans="3:20" s="28" customFormat="1" x14ac:dyDescent="0.15">
      <c r="C305" s="52"/>
      <c r="J305" s="135"/>
      <c r="K305" s="135"/>
      <c r="N305" s="30"/>
      <c r="O305" s="30"/>
      <c r="P305" s="160"/>
      <c r="Q305" s="161"/>
      <c r="R305" s="161"/>
      <c r="S305" s="161"/>
      <c r="T305" s="161"/>
    </row>
    <row r="306" spans="3:20" s="28" customFormat="1" x14ac:dyDescent="0.15">
      <c r="C306" s="52"/>
      <c r="J306" s="135"/>
      <c r="K306" s="135"/>
      <c r="N306" s="30"/>
      <c r="O306" s="30"/>
      <c r="P306" s="160"/>
      <c r="Q306" s="161"/>
      <c r="R306" s="161"/>
      <c r="S306" s="161"/>
      <c r="T306" s="161"/>
    </row>
    <row r="307" spans="3:20" s="28" customFormat="1" x14ac:dyDescent="0.15">
      <c r="C307" s="52"/>
      <c r="J307" s="135"/>
      <c r="K307" s="135"/>
      <c r="N307" s="30"/>
      <c r="O307" s="30"/>
      <c r="P307" s="160"/>
      <c r="Q307" s="161"/>
      <c r="R307" s="161"/>
      <c r="S307" s="161"/>
      <c r="T307" s="161"/>
    </row>
    <row r="308" spans="3:20" s="28" customFormat="1" x14ac:dyDescent="0.15">
      <c r="C308" s="52"/>
      <c r="J308" s="135"/>
      <c r="K308" s="135"/>
      <c r="N308" s="30"/>
      <c r="O308" s="30"/>
      <c r="P308" s="160"/>
      <c r="Q308" s="161"/>
      <c r="R308" s="161"/>
      <c r="S308" s="161"/>
      <c r="T308" s="161"/>
    </row>
    <row r="309" spans="3:20" s="28" customFormat="1" x14ac:dyDescent="0.15">
      <c r="C309" s="52"/>
      <c r="J309" s="135"/>
      <c r="K309" s="135"/>
      <c r="N309" s="30"/>
      <c r="O309" s="30"/>
      <c r="P309" s="160"/>
      <c r="Q309" s="161"/>
      <c r="R309" s="161"/>
      <c r="S309" s="161"/>
      <c r="T309" s="161"/>
    </row>
    <row r="310" spans="3:20" s="28" customFormat="1" x14ac:dyDescent="0.15">
      <c r="C310" s="52"/>
      <c r="J310" s="135"/>
      <c r="K310" s="135"/>
      <c r="N310" s="30"/>
      <c r="O310" s="30"/>
      <c r="P310" s="160"/>
      <c r="Q310" s="161"/>
      <c r="R310" s="161"/>
      <c r="S310" s="161"/>
      <c r="T310" s="161"/>
    </row>
    <row r="311" spans="3:20" s="28" customFormat="1" x14ac:dyDescent="0.15">
      <c r="C311" s="52"/>
      <c r="J311" s="135"/>
      <c r="K311" s="135"/>
      <c r="N311" s="30"/>
      <c r="O311" s="30"/>
      <c r="P311" s="160"/>
      <c r="Q311" s="161"/>
      <c r="R311" s="161"/>
      <c r="S311" s="161"/>
      <c r="T311" s="161"/>
    </row>
    <row r="312" spans="3:20" s="28" customFormat="1" x14ac:dyDescent="0.15">
      <c r="C312" s="52"/>
      <c r="J312" s="135"/>
      <c r="K312" s="135"/>
      <c r="N312" s="30"/>
      <c r="O312" s="30"/>
      <c r="P312" s="160"/>
      <c r="Q312" s="161"/>
      <c r="R312" s="161"/>
      <c r="S312" s="161"/>
      <c r="T312" s="161"/>
    </row>
    <row r="313" spans="3:20" s="28" customFormat="1" x14ac:dyDescent="0.15">
      <c r="C313" s="52"/>
      <c r="J313" s="135"/>
      <c r="K313" s="135"/>
      <c r="N313" s="30"/>
      <c r="O313" s="30"/>
      <c r="P313" s="160"/>
      <c r="Q313" s="161"/>
      <c r="R313" s="161"/>
      <c r="S313" s="161"/>
      <c r="T313" s="161"/>
    </row>
    <row r="314" spans="3:20" s="28" customFormat="1" x14ac:dyDescent="0.15">
      <c r="C314" s="52"/>
      <c r="J314" s="135"/>
      <c r="K314" s="135"/>
      <c r="N314" s="30"/>
      <c r="O314" s="30"/>
      <c r="P314" s="160"/>
      <c r="Q314" s="161"/>
      <c r="R314" s="161"/>
      <c r="S314" s="161"/>
      <c r="T314" s="161"/>
    </row>
    <row r="315" spans="3:20" s="28" customFormat="1" x14ac:dyDescent="0.15">
      <c r="C315" s="52"/>
      <c r="J315" s="135"/>
      <c r="K315" s="135"/>
      <c r="N315" s="30"/>
      <c r="O315" s="30"/>
      <c r="P315" s="160"/>
      <c r="Q315" s="161"/>
      <c r="R315" s="161"/>
      <c r="S315" s="161"/>
      <c r="T315" s="161"/>
    </row>
    <row r="316" spans="3:20" s="28" customFormat="1" x14ac:dyDescent="0.15">
      <c r="C316" s="52"/>
      <c r="J316" s="135"/>
      <c r="K316" s="135"/>
      <c r="N316" s="30"/>
      <c r="O316" s="30"/>
      <c r="P316" s="160"/>
      <c r="Q316" s="161"/>
      <c r="R316" s="161"/>
      <c r="S316" s="161"/>
      <c r="T316" s="161"/>
    </row>
    <row r="317" spans="3:20" s="28" customFormat="1" x14ac:dyDescent="0.15">
      <c r="C317" s="52"/>
      <c r="J317" s="135"/>
      <c r="K317" s="135"/>
      <c r="N317" s="30"/>
      <c r="O317" s="30"/>
      <c r="P317" s="160"/>
      <c r="Q317" s="161"/>
      <c r="R317" s="161"/>
      <c r="S317" s="161"/>
      <c r="T317" s="161"/>
    </row>
    <row r="318" spans="3:20" s="28" customFormat="1" x14ac:dyDescent="0.15">
      <c r="C318" s="52"/>
      <c r="J318" s="135"/>
      <c r="K318" s="135"/>
      <c r="N318" s="30"/>
      <c r="O318" s="30"/>
      <c r="P318" s="160"/>
      <c r="Q318" s="161"/>
      <c r="R318" s="161"/>
      <c r="S318" s="161"/>
      <c r="T318" s="161"/>
    </row>
    <row r="319" spans="3:20" s="28" customFormat="1" x14ac:dyDescent="0.15">
      <c r="C319" s="52"/>
      <c r="J319" s="135"/>
      <c r="K319" s="135"/>
      <c r="N319" s="30"/>
      <c r="O319" s="30"/>
      <c r="P319" s="160"/>
      <c r="Q319" s="161"/>
      <c r="R319" s="161"/>
      <c r="S319" s="161"/>
      <c r="T319" s="161"/>
    </row>
    <row r="320" spans="3:20" s="28" customFormat="1" x14ac:dyDescent="0.15">
      <c r="C320" s="52"/>
      <c r="J320" s="135"/>
      <c r="K320" s="135"/>
      <c r="N320" s="30"/>
      <c r="O320" s="30"/>
      <c r="P320" s="160"/>
      <c r="Q320" s="161"/>
      <c r="R320" s="161"/>
      <c r="S320" s="161"/>
      <c r="T320" s="161"/>
    </row>
  </sheetData>
  <sheetProtection algorithmName="SHA-512" hashValue="quGs9ZG5NWHLJ97rYpd1XSjMYJ2+XoUR+us/o2ZrI4OQEb02VZH4j8OeW8kv5sSCTNhhKVtNZVeGwP7ujmwZog==" saltValue="o3IeVPfxPE5M+hjr+yiuew==" spinCount="100000" sheet="1" objects="1" scenarios="1"/>
  <mergeCells count="26">
    <mergeCell ref="A1:N1"/>
    <mergeCell ref="I6:N6"/>
    <mergeCell ref="I7:N7"/>
    <mergeCell ref="I8:N8"/>
    <mergeCell ref="I11:N11"/>
    <mergeCell ref="B8:E8"/>
    <mergeCell ref="B6:E6"/>
    <mergeCell ref="B7:E7"/>
    <mergeCell ref="B9:E9"/>
    <mergeCell ref="B10:E10"/>
    <mergeCell ref="B11:E11"/>
    <mergeCell ref="K9:L9"/>
    <mergeCell ref="K10:L10"/>
    <mergeCell ref="A51:E51"/>
    <mergeCell ref="H51:L51"/>
    <mergeCell ref="A2:N2"/>
    <mergeCell ref="A23:E23"/>
    <mergeCell ref="A44:G44"/>
    <mergeCell ref="A14:N14"/>
    <mergeCell ref="B13:E13"/>
    <mergeCell ref="I13:N13"/>
    <mergeCell ref="B12:E12"/>
    <mergeCell ref="M20:N20"/>
    <mergeCell ref="D20:F20"/>
    <mergeCell ref="I12:N12"/>
    <mergeCell ref="D19:G19"/>
  </mergeCells>
  <phoneticPr fontId="0" type="noConversion"/>
  <conditionalFormatting sqref="Q37:S40">
    <cfRule type="cellIs" dxfId="1" priority="1" stopIfTrue="1" operator="equal">
      <formula>""</formula>
    </cfRule>
  </conditionalFormatting>
  <conditionalFormatting sqref="AA21:AI27 Q17:S20 U19:U21 U17 S23:U23 T27:T32 U25:U32 V17:V32 W21:Z32 W17:AF20 AJ9:AL27 V9:W15 U13:U14 X9:AI16 T13:T21 T12:AL12">
    <cfRule type="cellIs" dxfId="0" priority="2" stopIfTrue="1" operator="equal">
      <formula>""</formula>
    </cfRule>
  </conditionalFormatting>
  <pageMargins left="0.98425196850393704" right="0.19685039370078741" top="0.59055118110236227" bottom="0.59055118110236227" header="0.15748031496062992" footer="0.39370078740157483"/>
  <pageSetup paperSize="9" scale="89" orientation="portrait" r:id="rId1"/>
  <headerFooter alignWithMargins="0"/>
  <ignoredErrors>
    <ignoredError sqref="L30 L32 C22" emptyCellReference="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40"/>
  <sheetViews>
    <sheetView zoomScaleNormal="100" zoomScaleSheetLayoutView="78" workbookViewId="0"/>
  </sheetViews>
  <sheetFormatPr baseColWidth="10" defaultColWidth="11.5" defaultRowHeight="13" x14ac:dyDescent="0.15"/>
  <cols>
    <col min="1" max="1" width="3.1640625" style="124" customWidth="1"/>
    <col min="2" max="2" width="11.5" style="124"/>
    <col min="3" max="3" width="3.6640625" style="124" customWidth="1"/>
    <col min="4" max="7" width="11.5" style="124"/>
    <col min="8" max="8" width="20.5" style="124" customWidth="1"/>
    <col min="9" max="16384" width="11.5" style="124"/>
  </cols>
  <sheetData>
    <row r="1" spans="1:8" s="121" customFormat="1" ht="16" x14ac:dyDescent="0.15">
      <c r="A1" s="129" t="s">
        <v>80</v>
      </c>
      <c r="B1" s="120"/>
      <c r="C1" s="120"/>
      <c r="D1" s="120"/>
      <c r="E1" s="120"/>
      <c r="F1" s="120"/>
      <c r="G1" s="120"/>
      <c r="H1" s="120"/>
    </row>
    <row r="2" spans="1:8" s="121" customFormat="1" x14ac:dyDescent="0.15">
      <c r="A2" s="120"/>
      <c r="B2" s="120"/>
      <c r="C2" s="120"/>
      <c r="D2" s="120"/>
      <c r="E2" s="120"/>
      <c r="F2" s="120"/>
      <c r="G2" s="120"/>
      <c r="H2" s="120"/>
    </row>
    <row r="3" spans="1:8" s="61" customFormat="1" x14ac:dyDescent="0.15">
      <c r="A3" s="192" t="s">
        <v>108</v>
      </c>
      <c r="B3" s="26"/>
      <c r="C3" s="26"/>
      <c r="D3" s="26"/>
      <c r="E3" s="26"/>
      <c r="F3" s="26"/>
      <c r="G3" s="26"/>
      <c r="H3" s="26"/>
    </row>
    <row r="4" spans="1:8" s="61" customFormat="1" x14ac:dyDescent="0.15">
      <c r="A4" s="192" t="s">
        <v>81</v>
      </c>
      <c r="B4" s="26"/>
      <c r="C4" s="26"/>
      <c r="D4" s="26"/>
      <c r="E4" s="26"/>
      <c r="F4" s="26"/>
      <c r="G4" s="26"/>
      <c r="H4" s="26"/>
    </row>
    <row r="5" spans="1:8" s="61" customFormat="1" x14ac:dyDescent="0.15">
      <c r="A5" s="192" t="s">
        <v>111</v>
      </c>
      <c r="B5" s="26"/>
      <c r="C5" s="26"/>
      <c r="D5" s="26"/>
      <c r="E5" s="26"/>
      <c r="F5" s="26"/>
      <c r="G5" s="26"/>
      <c r="H5" s="26"/>
    </row>
    <row r="6" spans="1:8" x14ac:dyDescent="0.15">
      <c r="A6" s="123"/>
      <c r="B6" s="123"/>
      <c r="C6" s="123"/>
      <c r="D6" s="123"/>
      <c r="E6" s="123"/>
      <c r="F6" s="123"/>
      <c r="G6" s="123"/>
      <c r="H6" s="123"/>
    </row>
    <row r="7" spans="1:8" s="128" customFormat="1" ht="15" customHeight="1" x14ac:dyDescent="0.15">
      <c r="A7" s="126" t="s">
        <v>82</v>
      </c>
      <c r="B7" s="127"/>
      <c r="C7" s="127"/>
      <c r="D7" s="127"/>
      <c r="E7" s="127"/>
      <c r="F7" s="127"/>
      <c r="G7" s="127"/>
      <c r="H7" s="127"/>
    </row>
    <row r="8" spans="1:8" s="125" customFormat="1" ht="11" x14ac:dyDescent="0.15">
      <c r="A8" s="216" t="s">
        <v>83</v>
      </c>
      <c r="B8" s="216"/>
      <c r="C8" s="216"/>
      <c r="D8" s="216"/>
      <c r="E8" s="216"/>
      <c r="F8" s="216"/>
      <c r="G8" s="216"/>
      <c r="H8" s="216"/>
    </row>
    <row r="9" spans="1:8" s="125" customFormat="1" ht="11" x14ac:dyDescent="0.15">
      <c r="A9" s="216" t="s">
        <v>84</v>
      </c>
      <c r="B9" s="216"/>
      <c r="C9" s="216"/>
      <c r="D9" s="216"/>
      <c r="E9" s="216"/>
      <c r="F9" s="216"/>
      <c r="G9" s="216"/>
      <c r="H9" s="216"/>
    </row>
    <row r="10" spans="1:8" s="125" customFormat="1" ht="11" x14ac:dyDescent="0.15">
      <c r="A10" s="116" t="s">
        <v>85</v>
      </c>
      <c r="B10" s="218" t="s">
        <v>116</v>
      </c>
      <c r="C10" s="218"/>
      <c r="D10" s="218"/>
      <c r="E10" s="218"/>
      <c r="F10" s="218"/>
      <c r="G10" s="218"/>
      <c r="H10" s="218"/>
    </row>
    <row r="11" spans="1:8" s="125" customFormat="1" ht="11" x14ac:dyDescent="0.15">
      <c r="A11" s="216" t="s">
        <v>86</v>
      </c>
      <c r="B11" s="216"/>
      <c r="C11" s="216"/>
      <c r="D11" s="216"/>
      <c r="E11" s="216"/>
      <c r="F11" s="216"/>
      <c r="G11" s="216"/>
      <c r="H11" s="216"/>
    </row>
    <row r="12" spans="1:8" s="125" customFormat="1" ht="11" x14ac:dyDescent="0.15">
      <c r="A12" s="116" t="s">
        <v>85</v>
      </c>
      <c r="B12" s="216" t="s">
        <v>124</v>
      </c>
      <c r="C12" s="216"/>
      <c r="D12" s="216"/>
      <c r="E12" s="216"/>
      <c r="F12" s="216"/>
      <c r="G12" s="216"/>
      <c r="H12" s="216"/>
    </row>
    <row r="13" spans="1:8" s="125" customFormat="1" ht="14" x14ac:dyDescent="0.15">
      <c r="A13" s="116" t="s">
        <v>85</v>
      </c>
      <c r="B13" s="216" t="s">
        <v>117</v>
      </c>
      <c r="C13" s="217"/>
      <c r="D13" s="217"/>
      <c r="E13" s="217"/>
      <c r="F13" s="217"/>
      <c r="G13" s="217"/>
      <c r="H13" s="217"/>
    </row>
    <row r="14" spans="1:8" s="125" customFormat="1" ht="27" customHeight="1" x14ac:dyDescent="0.15">
      <c r="A14" s="219" t="s">
        <v>87</v>
      </c>
      <c r="B14" s="219"/>
      <c r="C14" s="219"/>
      <c r="D14" s="219"/>
      <c r="E14" s="219"/>
      <c r="F14" s="219"/>
      <c r="G14" s="219"/>
      <c r="H14" s="219"/>
    </row>
    <row r="15" spans="1:8" s="125" customFormat="1" ht="39.75" customHeight="1" x14ac:dyDescent="0.15">
      <c r="A15" s="219" t="s">
        <v>88</v>
      </c>
      <c r="B15" s="219"/>
      <c r="C15" s="219"/>
      <c r="D15" s="219"/>
      <c r="E15" s="219"/>
      <c r="F15" s="219"/>
      <c r="G15" s="219"/>
      <c r="H15" s="219"/>
    </row>
    <row r="16" spans="1:8" s="125" customFormat="1" ht="11" x14ac:dyDescent="0.15">
      <c r="A16" s="219" t="s">
        <v>89</v>
      </c>
      <c r="B16" s="219"/>
      <c r="C16" s="219"/>
      <c r="D16" s="219"/>
      <c r="E16" s="219"/>
      <c r="F16" s="219"/>
      <c r="G16" s="219"/>
      <c r="H16" s="219"/>
    </row>
    <row r="17" spans="1:8" s="125" customFormat="1" ht="11" x14ac:dyDescent="0.15">
      <c r="A17" s="122"/>
      <c r="B17" s="116" t="s">
        <v>90</v>
      </c>
      <c r="C17" s="122"/>
      <c r="D17" s="193" t="s">
        <v>118</v>
      </c>
      <c r="E17" s="122"/>
      <c r="F17" s="122"/>
      <c r="G17" s="122"/>
      <c r="H17" s="122"/>
    </row>
    <row r="18" spans="1:8" s="125" customFormat="1" ht="11" x14ac:dyDescent="0.15">
      <c r="A18" s="122"/>
      <c r="B18" s="116" t="s">
        <v>91</v>
      </c>
      <c r="C18" s="122"/>
      <c r="D18" s="193" t="s">
        <v>119</v>
      </c>
      <c r="E18" s="122"/>
      <c r="F18" s="122"/>
      <c r="G18" s="122"/>
      <c r="H18" s="122"/>
    </row>
    <row r="19" spans="1:8" s="125" customFormat="1" ht="11" x14ac:dyDescent="0.15">
      <c r="A19" s="122"/>
      <c r="B19" s="116" t="s">
        <v>92</v>
      </c>
      <c r="C19" s="122"/>
      <c r="D19" s="193" t="str">
        <f>D18</f>
        <v>11,20 (40% von 28,00 €)</v>
      </c>
      <c r="E19" s="122"/>
      <c r="F19" s="122"/>
      <c r="G19" s="122"/>
      <c r="H19" s="122"/>
    </row>
    <row r="20" spans="1:8" s="125" customFormat="1" ht="27" customHeight="1" x14ac:dyDescent="0.15">
      <c r="A20" s="219" t="s">
        <v>93</v>
      </c>
      <c r="B20" s="219"/>
      <c r="C20" s="219"/>
      <c r="D20" s="219"/>
      <c r="E20" s="219"/>
      <c r="F20" s="219"/>
      <c r="G20" s="219"/>
      <c r="H20" s="219"/>
    </row>
    <row r="21" spans="1:8" s="125" customFormat="1" ht="11" x14ac:dyDescent="0.15">
      <c r="A21" s="122"/>
      <c r="B21" s="122"/>
      <c r="C21" s="122"/>
      <c r="D21" s="122"/>
      <c r="E21" s="122"/>
      <c r="F21" s="122"/>
      <c r="G21" s="122"/>
      <c r="H21" s="122"/>
    </row>
    <row r="22" spans="1:8" s="128" customFormat="1" ht="15" customHeight="1" x14ac:dyDescent="0.15">
      <c r="A22" s="126" t="s">
        <v>94</v>
      </c>
      <c r="B22" s="127"/>
      <c r="C22" s="127"/>
      <c r="D22" s="127"/>
      <c r="E22" s="127"/>
      <c r="F22" s="127"/>
      <c r="G22" s="127"/>
      <c r="H22" s="127"/>
    </row>
    <row r="23" spans="1:8" s="125" customFormat="1" ht="62" customHeight="1" x14ac:dyDescent="0.15">
      <c r="A23" s="219" t="s">
        <v>95</v>
      </c>
      <c r="B23" s="219"/>
      <c r="C23" s="219"/>
      <c r="D23" s="219"/>
      <c r="E23" s="219"/>
      <c r="F23" s="219"/>
      <c r="G23" s="219"/>
      <c r="H23" s="219"/>
    </row>
    <row r="24" spans="1:8" s="125" customFormat="1" ht="12.5" customHeight="1" x14ac:dyDescent="0.15">
      <c r="A24" s="219" t="s">
        <v>109</v>
      </c>
      <c r="B24" s="219"/>
      <c r="C24" s="219"/>
      <c r="D24" s="219"/>
      <c r="E24" s="219"/>
      <c r="F24" s="219"/>
      <c r="G24" s="219"/>
      <c r="H24" s="219"/>
    </row>
    <row r="25" spans="1:8" s="125" customFormat="1" ht="50" customHeight="1" x14ac:dyDescent="0.15">
      <c r="A25" s="219" t="s">
        <v>96</v>
      </c>
      <c r="B25" s="219"/>
      <c r="C25" s="219"/>
      <c r="D25" s="219"/>
      <c r="E25" s="219"/>
      <c r="F25" s="219"/>
      <c r="G25" s="219"/>
      <c r="H25" s="219"/>
    </row>
    <row r="26" spans="1:8" s="125" customFormat="1" ht="39.75" customHeight="1" x14ac:dyDescent="0.15">
      <c r="A26" s="219" t="s">
        <v>97</v>
      </c>
      <c r="B26" s="219"/>
      <c r="C26" s="219"/>
      <c r="D26" s="219"/>
      <c r="E26" s="219"/>
      <c r="F26" s="219"/>
      <c r="G26" s="219"/>
      <c r="H26" s="219"/>
    </row>
    <row r="27" spans="1:8" s="125" customFormat="1" ht="11" x14ac:dyDescent="0.15">
      <c r="A27" s="122"/>
      <c r="B27" s="122"/>
      <c r="C27" s="122"/>
      <c r="D27" s="122"/>
      <c r="E27" s="122"/>
      <c r="F27" s="122"/>
      <c r="G27" s="122"/>
      <c r="H27" s="122"/>
    </row>
    <row r="28" spans="1:8" s="128" customFormat="1" ht="15" customHeight="1" x14ac:dyDescent="0.15">
      <c r="A28" s="126" t="s">
        <v>98</v>
      </c>
      <c r="B28" s="127"/>
      <c r="C28" s="127"/>
      <c r="D28" s="127"/>
      <c r="E28" s="127"/>
      <c r="F28" s="127"/>
      <c r="G28" s="127"/>
      <c r="H28" s="127"/>
    </row>
    <row r="29" spans="1:8" s="125" customFormat="1" ht="27" customHeight="1" x14ac:dyDescent="0.15">
      <c r="A29" s="116" t="s">
        <v>85</v>
      </c>
      <c r="B29" s="219" t="s">
        <v>110</v>
      </c>
      <c r="C29" s="219"/>
      <c r="D29" s="219"/>
      <c r="E29" s="219"/>
      <c r="F29" s="219"/>
      <c r="G29" s="219"/>
      <c r="H29" s="219"/>
    </row>
    <row r="30" spans="1:8" s="125" customFormat="1" ht="27" customHeight="1" x14ac:dyDescent="0.15">
      <c r="A30" s="116" t="s">
        <v>85</v>
      </c>
      <c r="B30" s="219" t="s">
        <v>112</v>
      </c>
      <c r="C30" s="220"/>
      <c r="D30" s="220"/>
      <c r="E30" s="220"/>
      <c r="F30" s="220"/>
      <c r="G30" s="220"/>
      <c r="H30" s="220"/>
    </row>
    <row r="31" spans="1:8" s="125" customFormat="1" ht="39.75" customHeight="1" x14ac:dyDescent="0.15">
      <c r="A31" s="116" t="s">
        <v>85</v>
      </c>
      <c r="B31" s="219" t="s">
        <v>99</v>
      </c>
      <c r="C31" s="220"/>
      <c r="D31" s="220"/>
      <c r="E31" s="220"/>
      <c r="F31" s="220"/>
      <c r="G31" s="220"/>
      <c r="H31" s="220"/>
    </row>
    <row r="32" spans="1:8" s="125" customFormat="1" ht="39.75" customHeight="1" x14ac:dyDescent="0.15">
      <c r="A32" s="116" t="s">
        <v>85</v>
      </c>
      <c r="B32" s="219" t="s">
        <v>100</v>
      </c>
      <c r="C32" s="220"/>
      <c r="D32" s="220"/>
      <c r="E32" s="220"/>
      <c r="F32" s="220"/>
      <c r="G32" s="220"/>
      <c r="H32" s="220"/>
    </row>
    <row r="33" spans="1:8" s="125" customFormat="1" ht="11" x14ac:dyDescent="0.15">
      <c r="A33" s="122"/>
      <c r="B33" s="219" t="s">
        <v>101</v>
      </c>
      <c r="C33" s="220"/>
      <c r="D33" s="220"/>
      <c r="E33" s="220"/>
      <c r="F33" s="220"/>
      <c r="G33" s="220"/>
      <c r="H33" s="220"/>
    </row>
    <row r="34" spans="1:8" x14ac:dyDescent="0.15">
      <c r="A34" s="123"/>
      <c r="B34" s="219" t="s">
        <v>102</v>
      </c>
      <c r="C34" s="220"/>
      <c r="D34" s="220"/>
      <c r="E34" s="220"/>
      <c r="F34" s="220"/>
      <c r="G34" s="220"/>
      <c r="H34" s="220"/>
    </row>
    <row r="35" spans="1:8" x14ac:dyDescent="0.15">
      <c r="A35" s="123"/>
      <c r="B35" s="219" t="s">
        <v>103</v>
      </c>
      <c r="C35" s="220"/>
      <c r="D35" s="220"/>
      <c r="E35" s="220"/>
      <c r="F35" s="220"/>
      <c r="G35" s="220"/>
      <c r="H35" s="220"/>
    </row>
    <row r="36" spans="1:8" x14ac:dyDescent="0.15">
      <c r="A36" s="123"/>
      <c r="B36" s="219" t="s">
        <v>104</v>
      </c>
      <c r="C36" s="220"/>
      <c r="D36" s="220"/>
      <c r="E36" s="220"/>
      <c r="F36" s="220"/>
      <c r="G36" s="220"/>
      <c r="H36" s="220"/>
    </row>
    <row r="37" spans="1:8" ht="12.75" customHeight="1" x14ac:dyDescent="0.15">
      <c r="A37" s="123"/>
      <c r="B37" s="219" t="s">
        <v>105</v>
      </c>
      <c r="C37" s="219"/>
      <c r="D37" s="219"/>
      <c r="E37" s="219"/>
      <c r="F37" s="219"/>
      <c r="G37" s="219"/>
      <c r="H37" s="219"/>
    </row>
    <row r="38" spans="1:8" ht="18" customHeight="1" x14ac:dyDescent="0.15">
      <c r="A38" s="116"/>
      <c r="B38" s="219" t="s">
        <v>106</v>
      </c>
      <c r="C38" s="219"/>
      <c r="D38" s="219"/>
      <c r="E38" s="219"/>
      <c r="F38" s="219"/>
      <c r="G38" s="219"/>
      <c r="H38" s="219"/>
    </row>
    <row r="39" spans="1:8" s="125" customFormat="1" ht="27" customHeight="1" x14ac:dyDescent="0.15">
      <c r="A39" s="116" t="s">
        <v>85</v>
      </c>
      <c r="B39" s="219" t="s">
        <v>107</v>
      </c>
      <c r="C39" s="219"/>
      <c r="D39" s="219"/>
      <c r="E39" s="219"/>
      <c r="F39" s="219"/>
      <c r="G39" s="219"/>
      <c r="H39" s="219"/>
    </row>
    <row r="40" spans="1:8" ht="39.75" customHeight="1" x14ac:dyDescent="0.15">
      <c r="A40" s="116" t="s">
        <v>85</v>
      </c>
      <c r="B40" s="219" t="s">
        <v>113</v>
      </c>
      <c r="C40" s="219"/>
      <c r="D40" s="219"/>
      <c r="E40" s="219"/>
      <c r="F40" s="219"/>
      <c r="G40" s="219"/>
      <c r="H40" s="219"/>
    </row>
  </sheetData>
  <mergeCells count="26">
    <mergeCell ref="B38:H38"/>
    <mergeCell ref="B39:H39"/>
    <mergeCell ref="B40:H40"/>
    <mergeCell ref="B32:H32"/>
    <mergeCell ref="B33:H33"/>
    <mergeCell ref="B34:H34"/>
    <mergeCell ref="B35:H35"/>
    <mergeCell ref="B36:H36"/>
    <mergeCell ref="B37:H37"/>
    <mergeCell ref="B30:H30"/>
    <mergeCell ref="B31:H31"/>
    <mergeCell ref="A14:H14"/>
    <mergeCell ref="A15:H15"/>
    <mergeCell ref="A16:H16"/>
    <mergeCell ref="A20:H20"/>
    <mergeCell ref="A23:H23"/>
    <mergeCell ref="A24:H24"/>
    <mergeCell ref="B29:H29"/>
    <mergeCell ref="A25:H25"/>
    <mergeCell ref="A26:H26"/>
    <mergeCell ref="B13:H13"/>
    <mergeCell ref="A8:H8"/>
    <mergeCell ref="A9:H9"/>
    <mergeCell ref="B10:H10"/>
    <mergeCell ref="A11:H11"/>
    <mergeCell ref="B12:H12"/>
  </mergeCells>
  <phoneticPr fontId="0" type="noConversion"/>
  <pageMargins left="0.92" right="0.48" top="0.48" bottom="0.61" header="0.33" footer="0.37"/>
  <pageSetup paperSize="9" scale="96" orientation="portrait" horizontalDpi="4294967293" verticalDpi="4294967293"/>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Macintosh Excel</Application>
  <DocSecurity>0</DocSecurity>
  <ScaleCrop>false</ScaleCrop>
  <HeadingPairs>
    <vt:vector size="4" baseType="variant">
      <vt:variant>
        <vt:lpstr>Arbeitsblätter</vt:lpstr>
      </vt:variant>
      <vt:variant>
        <vt:i4>2</vt:i4>
      </vt:variant>
      <vt:variant>
        <vt:lpstr>Benannte Bereiche</vt:lpstr>
      </vt:variant>
      <vt:variant>
        <vt:i4>2</vt:i4>
      </vt:variant>
    </vt:vector>
  </HeadingPairs>
  <TitlesOfParts>
    <vt:vector size="4" baseType="lpstr">
      <vt:lpstr>R.K. Formular</vt:lpstr>
      <vt:lpstr>R.K.-Grundlagen</vt:lpstr>
      <vt:lpstr>'R.K. Formular'!Druckbereich</vt:lpstr>
      <vt:lpstr>'R.K.-Grundlagen'!Druckbereich</vt:lpstr>
    </vt:vector>
  </TitlesOfParts>
  <Company>Simpson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Bart</dc:creator>
  <cp:lastModifiedBy>Microsoft Office User</cp:lastModifiedBy>
  <cp:lastPrinted>2021-06-26T12:00:03Z</cp:lastPrinted>
  <dcterms:created xsi:type="dcterms:W3CDTF">2003-11-06T16:51:48Z</dcterms:created>
  <dcterms:modified xsi:type="dcterms:W3CDTF">2023-10-26T11:48:10Z</dcterms:modified>
</cp:coreProperties>
</file>